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30" windowHeight="4470" tabRatio="660"/>
  </bookViews>
  <sheets>
    <sheet name="Mien giam hoc phi" sheetId="3" r:id="rId1"/>
    <sheet name="Hoc tro tien an, nha o" sheetId="1" r:id="rId2"/>
    <sheet name="Ho tro chi phi hoc tap" sheetId="2" r:id="rId3"/>
    <sheet name="QUY HOI" sheetId="8" r:id="rId4"/>
    <sheet name="Ho tro hoc sinh khuyet tat " sheetId="4" r:id="rId5"/>
    <sheet name="QD 66" sheetId="6" r:id="rId6"/>
    <sheet name="QD 53" sheetId="5" r:id="rId7"/>
    <sheet name="ND 57" sheetId="7" r:id="rId8"/>
  </sheets>
  <definedNames>
    <definedName name="loai_1_name" localSheetId="4">'Ho tro hoc sinh khuyet tat '!$K$6</definedName>
  </definedNames>
  <calcPr calcId="144525"/>
</workbook>
</file>

<file path=xl/calcChain.xml><?xml version="1.0" encoding="utf-8"?>
<calcChain xmlns="http://schemas.openxmlformats.org/spreadsheetml/2006/main">
  <c r="G17" i="3" l="1"/>
  <c r="G14" i="2"/>
  <c r="E33" i="3"/>
  <c r="G33" i="3" s="1"/>
  <c r="E32" i="3"/>
  <c r="G32" i="3" s="1"/>
  <c r="L18" i="1"/>
  <c r="J18" i="1"/>
  <c r="I18" i="1"/>
  <c r="J17" i="1"/>
  <c r="L17" i="1" s="1"/>
  <c r="I17" i="1"/>
  <c r="E65" i="3"/>
  <c r="G65" i="3" s="1"/>
  <c r="J52" i="1"/>
  <c r="L52" i="1" s="1"/>
  <c r="I52" i="1"/>
  <c r="E72" i="3"/>
  <c r="G72" i="3" s="1"/>
  <c r="E71" i="3"/>
  <c r="G71" i="3" s="1"/>
  <c r="E70" i="3"/>
  <c r="G70" i="3" s="1"/>
  <c r="E69" i="3"/>
  <c r="G69" i="3" s="1"/>
  <c r="I56" i="1"/>
  <c r="J56" i="1"/>
  <c r="L56" i="1"/>
  <c r="I57" i="1"/>
  <c r="L57" i="1" s="1"/>
  <c r="J57" i="1"/>
  <c r="I58" i="1"/>
  <c r="L58" i="1" s="1"/>
  <c r="J58" i="1"/>
  <c r="I59" i="1"/>
  <c r="J59" i="1"/>
  <c r="L59" i="1"/>
  <c r="E51" i="3" l="1"/>
  <c r="G51" i="3" s="1"/>
  <c r="E50" i="3"/>
  <c r="G50" i="3" s="1"/>
  <c r="L37" i="1"/>
  <c r="J37" i="1"/>
  <c r="I37" i="1"/>
  <c r="J36" i="1"/>
  <c r="L36" i="1" s="1"/>
  <c r="I36" i="1"/>
  <c r="G14" i="3"/>
  <c r="G13" i="3"/>
  <c r="G12" i="2"/>
  <c r="G11" i="2"/>
  <c r="E64" i="3"/>
  <c r="G64" i="3" s="1"/>
  <c r="E63" i="3"/>
  <c r="G63" i="3" s="1"/>
  <c r="E62" i="3"/>
  <c r="G62" i="3" s="1"/>
  <c r="E61" i="3"/>
  <c r="G61" i="3" s="1"/>
  <c r="E60" i="3"/>
  <c r="G60" i="3" s="1"/>
  <c r="E59" i="3"/>
  <c r="G59" i="3" s="1"/>
  <c r="J51" i="1"/>
  <c r="I51" i="1"/>
  <c r="L51" i="1" s="1"/>
  <c r="L50" i="1"/>
  <c r="J50" i="1"/>
  <c r="I50" i="1"/>
  <c r="J49" i="1"/>
  <c r="L49" i="1" s="1"/>
  <c r="I49" i="1"/>
  <c r="J48" i="1"/>
  <c r="I48" i="1"/>
  <c r="L48" i="1" s="1"/>
  <c r="J47" i="1"/>
  <c r="I47" i="1"/>
  <c r="L47" i="1" s="1"/>
  <c r="L46" i="1"/>
  <c r="J46" i="1"/>
  <c r="I46" i="1"/>
  <c r="E55" i="3"/>
  <c r="G55" i="3" s="1"/>
  <c r="L42" i="1"/>
  <c r="J42" i="1"/>
  <c r="I42" i="1"/>
  <c r="E23" i="3" l="1"/>
  <c r="E24" i="3"/>
  <c r="E25" i="3"/>
  <c r="E26" i="3"/>
  <c r="E27" i="3"/>
  <c r="E28" i="3"/>
  <c r="E29" i="3"/>
  <c r="E30" i="3"/>
  <c r="E31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2" i="3"/>
  <c r="E53" i="3"/>
  <c r="E54" i="3"/>
  <c r="E56" i="3"/>
  <c r="E57" i="3"/>
  <c r="E58" i="3"/>
  <c r="E66" i="3"/>
  <c r="E67" i="3"/>
  <c r="E68" i="3"/>
  <c r="E73" i="3"/>
  <c r="E74" i="3"/>
  <c r="E75" i="3"/>
  <c r="E22" i="3"/>
  <c r="E79" i="3" l="1"/>
  <c r="G79" i="3" s="1"/>
  <c r="E78" i="3"/>
  <c r="G78" i="3" s="1"/>
  <c r="E77" i="3"/>
  <c r="G77" i="3" s="1"/>
  <c r="G16" i="3"/>
  <c r="G19" i="3"/>
  <c r="G23" i="3"/>
  <c r="G24" i="3"/>
  <c r="G25" i="3"/>
  <c r="G26" i="3"/>
  <c r="G27" i="3"/>
  <c r="G28" i="3"/>
  <c r="G29" i="3"/>
  <c r="G30" i="3"/>
  <c r="G31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2" i="3"/>
  <c r="G53" i="3"/>
  <c r="G54" i="3"/>
  <c r="G56" i="3"/>
  <c r="G57" i="3"/>
  <c r="G58" i="3"/>
  <c r="G66" i="3"/>
  <c r="G67" i="3"/>
  <c r="G68" i="3"/>
  <c r="G73" i="3"/>
  <c r="G74" i="3"/>
  <c r="G75" i="3"/>
  <c r="G22" i="3"/>
  <c r="G10" i="3"/>
  <c r="G11" i="3"/>
  <c r="G12" i="3"/>
  <c r="G15" i="3"/>
  <c r="G18" i="3"/>
  <c r="G20" i="3"/>
  <c r="G9" i="3"/>
  <c r="I31" i="1"/>
  <c r="L31" i="1" s="1"/>
  <c r="J31" i="1"/>
  <c r="I32" i="1"/>
  <c r="J32" i="1"/>
  <c r="I33" i="1"/>
  <c r="J33" i="1"/>
  <c r="I26" i="1"/>
  <c r="J26" i="1"/>
  <c r="I27" i="1"/>
  <c r="J27" i="1"/>
  <c r="L27" i="1"/>
  <c r="I28" i="1"/>
  <c r="L28" i="1" s="1"/>
  <c r="J28" i="1"/>
  <c r="I29" i="1"/>
  <c r="J29" i="1"/>
  <c r="I30" i="1"/>
  <c r="J30" i="1"/>
  <c r="G13" i="2"/>
  <c r="L41" i="1"/>
  <c r="J41" i="1"/>
  <c r="I41" i="1"/>
  <c r="J40" i="1"/>
  <c r="I40" i="1"/>
  <c r="J39" i="1"/>
  <c r="I39" i="1"/>
  <c r="L39" i="1" s="1"/>
  <c r="J38" i="1"/>
  <c r="I38" i="1"/>
  <c r="L38" i="1" s="1"/>
  <c r="G80" i="3" l="1"/>
  <c r="L40" i="1"/>
  <c r="L29" i="1"/>
  <c r="L26" i="1"/>
  <c r="L32" i="1"/>
  <c r="L30" i="1"/>
  <c r="L33" i="1"/>
  <c r="I34" i="1"/>
  <c r="J34" i="1"/>
  <c r="L34" i="1"/>
  <c r="I35" i="1"/>
  <c r="J35" i="1"/>
  <c r="L35" i="1" s="1"/>
  <c r="G8" i="2"/>
  <c r="G9" i="2"/>
  <c r="G10" i="2"/>
  <c r="G15" i="2"/>
  <c r="G16" i="2"/>
  <c r="G7" i="2"/>
  <c r="J8" i="1"/>
  <c r="J9" i="1"/>
  <c r="J10" i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43" i="1"/>
  <c r="J44" i="1"/>
  <c r="J45" i="1"/>
  <c r="J53" i="1"/>
  <c r="J54" i="1"/>
  <c r="J55" i="1"/>
  <c r="J60" i="1"/>
  <c r="J61" i="1"/>
  <c r="J62" i="1"/>
  <c r="J63" i="1"/>
  <c r="J64" i="1"/>
  <c r="J65" i="1"/>
  <c r="J66" i="1"/>
  <c r="J67" i="1"/>
  <c r="J68" i="1"/>
  <c r="J69" i="1"/>
  <c r="J70" i="1"/>
  <c r="J71" i="1"/>
  <c r="I8" i="1"/>
  <c r="L8" i="1" s="1"/>
  <c r="I9" i="1"/>
  <c r="L9" i="1" s="1"/>
  <c r="I10" i="1"/>
  <c r="I11" i="1"/>
  <c r="I12" i="1"/>
  <c r="L12" i="1" s="1"/>
  <c r="I13" i="1"/>
  <c r="L13" i="1" s="1"/>
  <c r="I14" i="1"/>
  <c r="I15" i="1"/>
  <c r="I16" i="1"/>
  <c r="L16" i="1" s="1"/>
  <c r="I19" i="1"/>
  <c r="L19" i="1" s="1"/>
  <c r="I20" i="1"/>
  <c r="I21" i="1"/>
  <c r="I22" i="1"/>
  <c r="L22" i="1" s="1"/>
  <c r="I23" i="1"/>
  <c r="I24" i="1"/>
  <c r="I25" i="1"/>
  <c r="I43" i="1"/>
  <c r="L43" i="1" s="1"/>
  <c r="I44" i="1"/>
  <c r="L44" i="1" s="1"/>
  <c r="I45" i="1"/>
  <c r="I53" i="1"/>
  <c r="I54" i="1"/>
  <c r="L54" i="1" s="1"/>
  <c r="I55" i="1"/>
  <c r="L55" i="1" s="1"/>
  <c r="I60" i="1"/>
  <c r="I61" i="1"/>
  <c r="I62" i="1"/>
  <c r="L62" i="1" s="1"/>
  <c r="I63" i="1"/>
  <c r="L63" i="1" s="1"/>
  <c r="I64" i="1"/>
  <c r="I65" i="1"/>
  <c r="I66" i="1"/>
  <c r="L66" i="1" s="1"/>
  <c r="I67" i="1"/>
  <c r="I68" i="1"/>
  <c r="I69" i="1"/>
  <c r="I70" i="1"/>
  <c r="I71" i="1"/>
  <c r="L23" i="1"/>
  <c r="L70" i="1"/>
  <c r="J7" i="1"/>
  <c r="I7" i="1"/>
  <c r="L7" i="1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9" i="5"/>
  <c r="H9" i="5" s="1"/>
  <c r="F8" i="5"/>
  <c r="H8" i="5" s="1"/>
  <c r="F7" i="5"/>
  <c r="H7" i="5" s="1"/>
  <c r="L69" i="1" l="1"/>
  <c r="L61" i="1"/>
  <c r="L25" i="1"/>
  <c r="L21" i="1"/>
  <c r="L11" i="1"/>
  <c r="L71" i="1"/>
  <c r="L67" i="1"/>
  <c r="L64" i="1"/>
  <c r="L60" i="1"/>
  <c r="L45" i="1"/>
  <c r="L24" i="1"/>
  <c r="L20" i="1"/>
  <c r="L14" i="1"/>
  <c r="L10" i="1"/>
  <c r="L68" i="1"/>
  <c r="L65" i="1"/>
  <c r="L53" i="1"/>
  <c r="L15" i="1"/>
</calcChain>
</file>

<file path=xl/sharedStrings.xml><?xml version="1.0" encoding="utf-8"?>
<sst xmlns="http://schemas.openxmlformats.org/spreadsheetml/2006/main" count="904" uniqueCount="248">
  <si>
    <t>Thủ trưởng đơn vị</t>
  </si>
  <si>
    <t>CỘNG HÒA XÃ HỘI CHỦ NGHĨA VIỆT NAM</t>
  </si>
  <si>
    <t>Độc lập - Tự do - Hạnh phúc</t>
  </si>
  <si>
    <t>STT</t>
  </si>
  <si>
    <t>Họ tên học sinh</t>
  </si>
  <si>
    <t>Dân tộc</t>
  </si>
  <si>
    <t>Thôn</t>
  </si>
  <si>
    <t>Thuộc đối tượng</t>
  </si>
  <si>
    <t>Ngày sinh học sinh</t>
  </si>
  <si>
    <t>Đơn vị tính: đồng</t>
  </si>
  <si>
    <t>Họ và tên học sinh được miễn, giảm học phí</t>
  </si>
  <si>
    <t>Hộ khẩu thường trú</t>
  </si>
  <si>
    <t>Ghi chú</t>
  </si>
  <si>
    <t>I</t>
  </si>
  <si>
    <t>Đối tượng miễn</t>
  </si>
  <si>
    <t>II</t>
  </si>
  <si>
    <t>Đối tượng giảm 70%</t>
  </si>
  <si>
    <t>III</t>
  </si>
  <si>
    <t>Đối tượng giảm 50%</t>
  </si>
  <si>
    <t>Tổng cộng (I)+(II)+(III)</t>
  </si>
  <si>
    <t>Người lập biểu</t>
  </si>
  <si>
    <t>Thuộc đối tượng nhà ở xa trường (km)</t>
  </si>
  <si>
    <t>xã</t>
  </si>
  <si>
    <t>Huyện</t>
  </si>
  <si>
    <t xml:space="preserve">Thuộc đối tượng </t>
  </si>
  <si>
    <t>Đơn vị: ………………………………</t>
  </si>
  <si>
    <t>Họ và tên học sinh</t>
  </si>
  <si>
    <t xml:space="preserve">Số tiền hỗ trợ kinh phí để mua sắm phương tiện, đồ dùng học tập </t>
  </si>
  <si>
    <t>Tổng số tiền</t>
  </si>
  <si>
    <t>Tổng cộng</t>
  </si>
  <si>
    <t>Số tháng được hưởng chính sách học bổng</t>
  </si>
  <si>
    <t>Mức học bổng 01 tháng</t>
  </si>
  <si>
    <t>Số tiền hỗ trợ học bổng</t>
  </si>
  <si>
    <t>Số tiền hỗ trợ các khoản khác</t>
  </si>
  <si>
    <t>Danh sách học sinh THPT hưởng chính sách hỗ trợ tiền ăn và nhà ở theo Nghị định số 116/2016/NĐ-CP học kỳ I năm học 2018 - 2019</t>
  </si>
  <si>
    <t>………., ngày      tháng       năm 2018</t>
  </si>
  <si>
    <t>Danh sách học sinh hưởng chính sách hỗ trợ chi phí học tập Nghị định số 86/2015/NĐ-CP học kỳ I năm học 2018 - 2019</t>
  </si>
  <si>
    <t>THỦ TRƯỞNG ĐƠN VỊ</t>
  </si>
  <si>
    <t>………….., ngày     tháng      năm 2018</t>
  </si>
  <si>
    <t>Danh sách sinh viên hưởng chính sách hỗ trợ chính sách theo Quyết định số 53/2015/QĐ-TTg năm học 2018- 2019</t>
  </si>
  <si>
    <t>Danh sách học sinh được hỗ trợ chính sách theo Nghị định số 57/2017/NĐ-CP năm học 2018- 2019</t>
  </si>
  <si>
    <t>Mức hỗ trợ 01 tháng</t>
  </si>
  <si>
    <t>DỰ TOÁN KINH PHÍ ĐỀ NGHỊ NGÂN SÁCH CẤP BÙ MIỄN, GIẢM HỌC PHÍ HỌC KỲ I NĂM HỌC 2018-2019</t>
  </si>
  <si>
    <t>………………, ngày         tháng        năm 2018</t>
  </si>
  <si>
    <t>Số tiền đề nghị cấp bù miễn, giảm học lỳ I
 năm học 2018-2019</t>
  </si>
  <si>
    <t>Số tháng đươc hỗ trợ</t>
  </si>
  <si>
    <t>Thành tiền</t>
  </si>
  <si>
    <t>Số tháng được cấp bù</t>
  </si>
  <si>
    <t>Mức hỗ
 trợ tiền ăn/tháng</t>
  </si>
  <si>
    <t>Mức hỗ trợ nhà ở/tháng</t>
  </si>
  <si>
    <t>Mức cấp bù học phí/tháng</t>
  </si>
  <si>
    <t>Mức hỗ trợ/ 01 tháng</t>
  </si>
  <si>
    <t>Số tháng được hỗ trợ</t>
  </si>
  <si>
    <t>Mức hỗ trợ học bổng/tháng</t>
  </si>
  <si>
    <t>Số tiền học bổng được hỗ trợ</t>
  </si>
  <si>
    <t>Danh sách học sinh, sinh viên được hỗ trợ chính sách theo Thông tư liên tịch số 42/2013/TTLT-BGDĐT-BLĐTBXH-BTC 
học kỳ I  năm học 2018 - 2019</t>
  </si>
  <si>
    <t>Danh sách sinh viên được hỗ trợ chính sách theo Quyết định số 66/2013/QĐ-TTg  năm học 2018 - 2019</t>
  </si>
  <si>
    <t>Số tiền hỗ trợ /01 tháng</t>
  </si>
  <si>
    <t>TRƯỜNG THPT NGUYỄN BỈNH KHIÊM</t>
  </si>
  <si>
    <t>LỚP</t>
  </si>
  <si>
    <t>10B1</t>
  </si>
  <si>
    <t>Su Ry</t>
  </si>
  <si>
    <t>27/03/2003</t>
  </si>
  <si>
    <t>Chu Ru</t>
  </si>
  <si>
    <t>Ma Kir</t>
  </si>
  <si>
    <t>Đa Quyn</t>
  </si>
  <si>
    <t>Đức Trọng</t>
  </si>
  <si>
    <t>Ma Nhụy</t>
  </si>
  <si>
    <t>18/01/2003</t>
  </si>
  <si>
    <t>Klong Bong</t>
  </si>
  <si>
    <t>Tà Năng</t>
  </si>
  <si>
    <t>Kon Sơ K Nhung</t>
  </si>
  <si>
    <t>09/08/2002</t>
  </si>
  <si>
    <t>Chil</t>
  </si>
  <si>
    <t>Tơ Mrang</t>
  </si>
  <si>
    <t>09/04/2003</t>
  </si>
  <si>
    <t>Chu Rung</t>
  </si>
  <si>
    <t>Rắc Lay</t>
  </si>
  <si>
    <t>K' Dơng Giô En</t>
  </si>
  <si>
    <t>10B2</t>
  </si>
  <si>
    <t>Chu Ru Yang Sứ</t>
  </si>
  <si>
    <t>01/08/2003</t>
  </si>
  <si>
    <t>K67</t>
  </si>
  <si>
    <t>Ka Să Lu Ka</t>
  </si>
  <si>
    <t>29/03/2003</t>
  </si>
  <si>
    <t>Cill</t>
  </si>
  <si>
    <t>Ka Să Ka Hạnh</t>
  </si>
  <si>
    <t>21/03/2003</t>
  </si>
  <si>
    <t xml:space="preserve">cil </t>
  </si>
  <si>
    <t>Ma Niệm</t>
  </si>
  <si>
    <t>04/08/2003</t>
  </si>
  <si>
    <t>Ma Bó</t>
  </si>
  <si>
    <t>10B3</t>
  </si>
  <si>
    <t>Ma Hy</t>
  </si>
  <si>
    <t>27/05/2003</t>
  </si>
  <si>
    <t>Ma Đan</t>
  </si>
  <si>
    <t>15/10/2002</t>
  </si>
  <si>
    <t>Toa Cát</t>
  </si>
  <si>
    <t>10B5</t>
  </si>
  <si>
    <t>Ya Si àm</t>
  </si>
  <si>
    <t>16/05/2003</t>
  </si>
  <si>
    <t>Ma Li Sa</t>
  </si>
  <si>
    <t>01/6/2003</t>
  </si>
  <si>
    <t>J ơ Lơng Ma Tuyến</t>
  </si>
  <si>
    <t>17/12/203</t>
  </si>
  <si>
    <t>Kim Lý</t>
  </si>
  <si>
    <t>27/04/2003</t>
  </si>
  <si>
    <t>10B6</t>
  </si>
  <si>
    <t>Ma Pa Ri</t>
  </si>
  <si>
    <t>31/03/2002</t>
  </si>
  <si>
    <t>Na Uy</t>
  </si>
  <si>
    <t>21/11/2003</t>
  </si>
  <si>
    <t>02/02/2003</t>
  </si>
  <si>
    <t>Kơ Jong Prong Jon</t>
  </si>
  <si>
    <t xml:space="preserve">Ya Hạn </t>
  </si>
  <si>
    <t>06/09/2001</t>
  </si>
  <si>
    <t>11B4</t>
  </si>
  <si>
    <t>J ơ Lơng Ma Sa Ri</t>
  </si>
  <si>
    <t>13/01/2002</t>
  </si>
  <si>
    <t>Ya Tháng</t>
  </si>
  <si>
    <t>01/04/2002</t>
  </si>
  <si>
    <t>Ka Pháp</t>
  </si>
  <si>
    <t>28/09/2002</t>
  </si>
  <si>
    <t>11B6</t>
  </si>
  <si>
    <t>Bơ Nah Ria Nom</t>
  </si>
  <si>
    <t>Cha Rang Hao</t>
  </si>
  <si>
    <t>Ya Trung</t>
  </si>
  <si>
    <t>31/12/2002</t>
  </si>
  <si>
    <t>Ya Hảo</t>
  </si>
  <si>
    <t>12B2</t>
  </si>
  <si>
    <t>19/10/2001</t>
  </si>
  <si>
    <t>Ma Nhuy</t>
  </si>
  <si>
    <t>06/07/2000</t>
  </si>
  <si>
    <t>Ma Cong</t>
  </si>
  <si>
    <t>16/06/2001</t>
  </si>
  <si>
    <t>12B3</t>
  </si>
  <si>
    <t>Tua Prong Jun May Huyền</t>
  </si>
  <si>
    <t>lớp</t>
  </si>
  <si>
    <t>Hộ nghèo</t>
  </si>
  <si>
    <t>19/05/2003</t>
  </si>
  <si>
    <t>Vũ Trọng Thưởng</t>
  </si>
  <si>
    <t>14/08/2003</t>
  </si>
  <si>
    <t>Vũ Tuyên Hoàng</t>
  </si>
  <si>
    <t>20/03/2003</t>
  </si>
  <si>
    <t>Đặng Thị Ngọc Dung</t>
  </si>
  <si>
    <t>05/01/2001</t>
  </si>
  <si>
    <t>Mồ côi</t>
  </si>
  <si>
    <t>Nguyễn Đức Nghĩa</t>
  </si>
  <si>
    <t>01/10/2001</t>
  </si>
  <si>
    <t>Ha Phong</t>
  </si>
  <si>
    <t xml:space="preserve">Cil </t>
  </si>
  <si>
    <t>11B1</t>
  </si>
  <si>
    <t>19/09/2002</t>
  </si>
  <si>
    <t>11B3</t>
  </si>
  <si>
    <t>Jơ Rlơng Ma Yên</t>
  </si>
  <si>
    <t>Jơr Lơng Nai Châm</t>
  </si>
  <si>
    <t>Ya Khương</t>
  </si>
  <si>
    <t>30/06/2002</t>
  </si>
  <si>
    <t>Cil K Jen</t>
  </si>
  <si>
    <t>17/12/2002</t>
  </si>
  <si>
    <t>Tân Hạ</t>
  </si>
  <si>
    <t>Ya Thoan</t>
  </si>
  <si>
    <t>22/11/2001</t>
  </si>
  <si>
    <t>10B7</t>
  </si>
  <si>
    <t>Ma Mọng</t>
  </si>
  <si>
    <t>10/10/2003</t>
  </si>
  <si>
    <t>29/07/2003</t>
  </si>
  <si>
    <t>Ma Nhiên</t>
  </si>
  <si>
    <t>07/04/2003</t>
  </si>
  <si>
    <t>Kă Să Ha Đương</t>
  </si>
  <si>
    <t>01/04/2003</t>
  </si>
  <si>
    <t>Ma Nhan</t>
  </si>
  <si>
    <t>06/03/2003</t>
  </si>
  <si>
    <t>Mô U Ya Hảo</t>
  </si>
  <si>
    <t>Ma Huấn</t>
  </si>
  <si>
    <t>05/06/2003</t>
  </si>
  <si>
    <t>Dơ Niên</t>
  </si>
  <si>
    <t>11/07/2003</t>
  </si>
  <si>
    <t>Mô U Ya  Hoan</t>
  </si>
  <si>
    <t>NGƯỜI LẬP</t>
  </si>
  <si>
    <t>Dân tộc khu vực 3</t>
  </si>
  <si>
    <t>Con TB</t>
  </si>
  <si>
    <t>Đinh Thị Thu Hoài</t>
  </si>
  <si>
    <t>Tà Hine</t>
  </si>
  <si>
    <t>Ma Quyên</t>
  </si>
  <si>
    <t>Không nguồn nuôi dưỡng</t>
  </si>
  <si>
    <t>K' Man</t>
  </si>
  <si>
    <t>Ma Nguyên</t>
  </si>
  <si>
    <t>Cận nghèo</t>
  </si>
  <si>
    <t>Đà Loan</t>
  </si>
  <si>
    <t>Đỗ Ngọc Anh Duy</t>
  </si>
  <si>
    <t>Cha bị TNLĐ</t>
  </si>
  <si>
    <t>Mô U Ya Thái</t>
  </si>
  <si>
    <t>08/07/2001</t>
  </si>
  <si>
    <t>11B5</t>
  </si>
  <si>
    <t>Ya Ngõ</t>
  </si>
  <si>
    <t>Ka Să Ha Jong</t>
  </si>
  <si>
    <t>Y Bên Gia Min</t>
  </si>
  <si>
    <t>Ma Hơn</t>
  </si>
  <si>
    <t>Bơ Nah Ria Ya Woa</t>
  </si>
  <si>
    <t>Da Ju Ha Duân</t>
  </si>
  <si>
    <t>05/04/2002</t>
  </si>
  <si>
    <t>11/10/2002</t>
  </si>
  <si>
    <t>22/08/2002</t>
  </si>
  <si>
    <t>13/06/2002</t>
  </si>
  <si>
    <t>k' ho</t>
  </si>
  <si>
    <t>Lê Thị Thảo Uyên</t>
  </si>
  <si>
    <t>07/04/2002</t>
  </si>
  <si>
    <t>11B2</t>
  </si>
  <si>
    <t>Tou Prong Ya Kiệm</t>
  </si>
  <si>
    <t>03/07/2001</t>
  </si>
  <si>
    <t>Ma Ngõ</t>
  </si>
  <si>
    <t>Ma Út</t>
  </si>
  <si>
    <t>29/12/2002</t>
  </si>
  <si>
    <t>12/09/2202</t>
  </si>
  <si>
    <t>12B1</t>
  </si>
  <si>
    <t>Klong K' Roét</t>
  </si>
  <si>
    <t>10/10/2001</t>
  </si>
  <si>
    <t>Cil</t>
  </si>
  <si>
    <t>Jơr Lơng Na An</t>
  </si>
  <si>
    <t>19/01/2001</t>
  </si>
  <si>
    <t>Mơ Ô Ngõ</t>
  </si>
  <si>
    <t>18/08/2001</t>
  </si>
  <si>
    <t>Ya Nghìn</t>
  </si>
  <si>
    <t>01/01/2000</t>
  </si>
  <si>
    <t>Thiếu đơn miễn giảm</t>
  </si>
  <si>
    <t>Tou Neh Nai Yon</t>
  </si>
  <si>
    <t>29/03/2002</t>
  </si>
  <si>
    <t>Thiếu sổ HK</t>
  </si>
  <si>
    <t>Ma Hiệp</t>
  </si>
  <si>
    <t>Ma Ôn</t>
  </si>
  <si>
    <t>01/01/2003</t>
  </si>
  <si>
    <t>11/01/2003</t>
  </si>
  <si>
    <t>10B4</t>
  </si>
  <si>
    <t>Jơ Lơng Ma Tuyến</t>
  </si>
  <si>
    <t>10/03/2002</t>
  </si>
  <si>
    <t>Cil K' Jen</t>
  </si>
  <si>
    <t>25/04/2002</t>
  </si>
  <si>
    <t>Vàng Đức Nhân</t>
  </si>
  <si>
    <t>Lớp</t>
  </si>
  <si>
    <t>HỘI TRƯỞNG HỘI CMHS</t>
  </si>
  <si>
    <t>HỘI CMHS TRƯỜNG THPT NGUYỄN BỈNH KHIÊM</t>
  </si>
  <si>
    <t>DANH SÁCH HỌC SINH ĐƯỢC MIỄN QUỸ HỘI 
NĂM HỌC 2018-2019</t>
  </si>
  <si>
    <t>Phan Văn Hòa</t>
  </si>
  <si>
    <t>11/05/2001</t>
  </si>
  <si>
    <t>Thiếu sổ hổ nghèo</t>
  </si>
  <si>
    <t>Tà Hine.</t>
  </si>
  <si>
    <t>Ninh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</si>
</sst>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b/>
      <sz val="12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.VnTime"/>
      <family val="2"/>
    </font>
    <font>
      <b/>
      <sz val="12"/>
      <name val=".VnArial Narrow"/>
      <family val="2"/>
    </font>
    <font>
      <b/>
      <i/>
      <sz val="12"/>
      <name val="Times New Roman"/>
      <family val="1"/>
    </font>
    <font>
      <b/>
      <i/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b/>
      <sz val="13"/>
      <name val=".VnTime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1"/>
      <name val="Times New Roman"/>
      <family val="1"/>
    </font>
    <font>
      <i/>
      <sz val="12"/>
      <name val=".Vn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1" fillId="0" borderId="0"/>
    <xf numFmtId="43" fontId="2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9" fillId="0" borderId="0" xfId="0" applyFont="1" applyFill="1"/>
    <xf numFmtId="0" fontId="10" fillId="0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/>
    <xf numFmtId="0" fontId="17" fillId="0" borderId="0" xfId="0" applyFont="1" applyFill="1"/>
    <xf numFmtId="0" fontId="5" fillId="0" borderId="0" xfId="0" applyFont="1" applyFill="1" applyAlignment="1">
      <alignment horizontal="center"/>
    </xf>
    <xf numFmtId="0" fontId="18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/>
    <xf numFmtId="3" fontId="10" fillId="0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19" fillId="0" borderId="0" xfId="0" applyFont="1"/>
    <xf numFmtId="0" fontId="2" fillId="0" borderId="2" xfId="0" applyFont="1" applyBorder="1"/>
    <xf numFmtId="0" fontId="20" fillId="0" borderId="0" xfId="0" applyFont="1"/>
    <xf numFmtId="0" fontId="10" fillId="0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164" fontId="3" fillId="0" borderId="1" xfId="2" applyNumberFormat="1" applyFont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Border="1"/>
    <xf numFmtId="164" fontId="2" fillId="0" borderId="0" xfId="2" applyNumberFormat="1" applyFont="1"/>
    <xf numFmtId="0" fontId="10" fillId="0" borderId="1" xfId="0" quotePrefix="1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horizontal="center"/>
    </xf>
    <xf numFmtId="164" fontId="10" fillId="0" borderId="2" xfId="2" applyNumberFormat="1" applyFont="1" applyFill="1" applyBorder="1" applyAlignment="1">
      <alignment vertical="center" wrapText="1"/>
    </xf>
    <xf numFmtId="0" fontId="11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164" fontId="6" fillId="0" borderId="0" xfId="2" applyNumberFormat="1" applyFont="1" applyFill="1"/>
    <xf numFmtId="164" fontId="10" fillId="0" borderId="0" xfId="2" applyNumberFormat="1" applyFont="1" applyFill="1" applyBorder="1"/>
    <xf numFmtId="164" fontId="10" fillId="0" borderId="0" xfId="2" applyNumberFormat="1" applyFont="1" applyFill="1"/>
    <xf numFmtId="164" fontId="5" fillId="0" borderId="0" xfId="2" applyNumberFormat="1" applyFont="1" applyFill="1"/>
    <xf numFmtId="164" fontId="17" fillId="0" borderId="0" xfId="2" applyNumberFormat="1" applyFont="1" applyFill="1"/>
    <xf numFmtId="0" fontId="10" fillId="0" borderId="6" xfId="0" applyFont="1" applyFill="1" applyBorder="1" applyAlignment="1">
      <alignment vertical="center"/>
    </xf>
    <xf numFmtId="164" fontId="10" fillId="0" borderId="6" xfId="2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64" fontId="4" fillId="0" borderId="3" xfId="2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0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164" fontId="10" fillId="0" borderId="7" xfId="2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vertical="center"/>
    </xf>
    <xf numFmtId="164" fontId="14" fillId="0" borderId="8" xfId="2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10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0" fontId="11" fillId="0" borderId="4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3" fillId="0" borderId="0" xfId="0" applyFont="1" applyBorder="1" applyAlignment="1"/>
    <xf numFmtId="0" fontId="2" fillId="0" borderId="1" xfId="0" quotePrefix="1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164" fontId="10" fillId="0" borderId="11" xfId="2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64" fontId="10" fillId="0" borderId="10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activeCell="K13" sqref="K13"/>
    </sheetView>
  </sheetViews>
  <sheetFormatPr defaultRowHeight="15" x14ac:dyDescent="0.2"/>
  <cols>
    <col min="1" max="1" width="4.25" style="30" customWidth="1"/>
    <col min="2" max="2" width="24.875" style="30" customWidth="1"/>
    <col min="3" max="3" width="16.875" style="30" customWidth="1"/>
    <col min="4" max="4" width="14.25" style="30" customWidth="1"/>
    <col min="5" max="5" width="13.375" style="70" customWidth="1"/>
    <col min="6" max="6" width="12" style="30" customWidth="1"/>
    <col min="7" max="7" width="21.25" style="70" customWidth="1"/>
    <col min="8" max="8" width="18.25" style="30" customWidth="1"/>
    <col min="9" max="16384" width="9" style="30"/>
  </cols>
  <sheetData>
    <row r="1" spans="1:10" s="13" customFormat="1" ht="18.75" x14ac:dyDescent="0.3">
      <c r="A1" s="34" t="s">
        <v>58</v>
      </c>
      <c r="B1" s="34"/>
      <c r="C1" s="1"/>
      <c r="D1" s="12"/>
      <c r="E1" s="94" t="s">
        <v>1</v>
      </c>
      <c r="F1" s="94"/>
      <c r="G1" s="94"/>
      <c r="H1" s="94"/>
      <c r="I1" s="34"/>
      <c r="J1" s="34"/>
    </row>
    <row r="2" spans="1:10" s="13" customFormat="1" ht="18.75" x14ac:dyDescent="0.3">
      <c r="A2" s="11"/>
      <c r="B2" s="12"/>
      <c r="C2" s="12"/>
      <c r="D2" s="12"/>
      <c r="E2" s="94" t="s">
        <v>2</v>
      </c>
      <c r="F2" s="94"/>
      <c r="G2" s="94"/>
      <c r="H2" s="94"/>
      <c r="I2" s="34"/>
      <c r="J2" s="34"/>
    </row>
    <row r="3" spans="1:10" s="13" customFormat="1" ht="18.75" x14ac:dyDescent="0.3">
      <c r="A3" s="11"/>
      <c r="B3" s="12"/>
      <c r="C3" s="12"/>
      <c r="D3" s="12"/>
      <c r="E3" s="66"/>
      <c r="F3" s="12"/>
      <c r="G3" s="66"/>
      <c r="H3" s="12"/>
      <c r="I3" s="12"/>
      <c r="J3" s="12"/>
    </row>
    <row r="4" spans="1:10" s="15" customFormat="1" ht="25.5" customHeight="1" x14ac:dyDescent="0.3">
      <c r="A4" s="100" t="s">
        <v>42</v>
      </c>
      <c r="B4" s="100"/>
      <c r="C4" s="100"/>
      <c r="D4" s="100"/>
      <c r="E4" s="100"/>
      <c r="F4" s="100"/>
      <c r="G4" s="100"/>
      <c r="H4" s="100"/>
      <c r="I4" s="14"/>
      <c r="J4" s="14"/>
    </row>
    <row r="5" spans="1:10" s="18" customFormat="1" ht="15" customHeight="1" x14ac:dyDescent="0.25">
      <c r="A5" s="16"/>
      <c r="B5" s="16"/>
      <c r="C5" s="16"/>
      <c r="D5" s="16"/>
      <c r="E5" s="67"/>
      <c r="F5" s="16"/>
      <c r="G5" s="101" t="s">
        <v>9</v>
      </c>
      <c r="H5" s="101"/>
      <c r="I5" s="17"/>
      <c r="J5" s="17"/>
    </row>
    <row r="6" spans="1:10" s="19" customFormat="1" ht="25.5" customHeight="1" x14ac:dyDescent="0.2">
      <c r="A6" s="95" t="s">
        <v>3</v>
      </c>
      <c r="B6" s="95" t="s">
        <v>10</v>
      </c>
      <c r="C6" s="95" t="s">
        <v>7</v>
      </c>
      <c r="D6" s="95" t="s">
        <v>11</v>
      </c>
      <c r="E6" s="97" t="s">
        <v>50</v>
      </c>
      <c r="F6" s="95" t="s">
        <v>47</v>
      </c>
      <c r="G6" s="97" t="s">
        <v>44</v>
      </c>
      <c r="H6" s="95" t="s">
        <v>12</v>
      </c>
      <c r="I6" s="17"/>
      <c r="J6" s="17"/>
    </row>
    <row r="7" spans="1:10" s="19" customFormat="1" ht="27" customHeight="1" x14ac:dyDescent="0.2">
      <c r="A7" s="96"/>
      <c r="B7" s="96"/>
      <c r="C7" s="96"/>
      <c r="D7" s="96"/>
      <c r="E7" s="98"/>
      <c r="F7" s="96"/>
      <c r="G7" s="98"/>
      <c r="H7" s="96"/>
      <c r="I7" s="17"/>
      <c r="J7" s="17"/>
    </row>
    <row r="8" spans="1:10" s="21" customFormat="1" ht="18" customHeight="1" x14ac:dyDescent="0.2">
      <c r="A8" s="49" t="s">
        <v>13</v>
      </c>
      <c r="B8" s="75" t="s">
        <v>14</v>
      </c>
      <c r="C8" s="75"/>
      <c r="D8" s="75"/>
      <c r="E8" s="76"/>
      <c r="F8" s="75"/>
      <c r="G8" s="76"/>
      <c r="H8" s="75"/>
      <c r="I8" s="20"/>
      <c r="J8" s="20"/>
    </row>
    <row r="9" spans="1:10" s="25" customFormat="1" ht="18" customHeight="1" x14ac:dyDescent="0.25">
      <c r="A9" s="77">
        <v>1</v>
      </c>
      <c r="B9" s="78" t="s">
        <v>136</v>
      </c>
      <c r="C9" s="79" t="s">
        <v>138</v>
      </c>
      <c r="D9" s="80" t="s">
        <v>246</v>
      </c>
      <c r="E9" s="81">
        <v>70000</v>
      </c>
      <c r="F9" s="80">
        <v>4</v>
      </c>
      <c r="G9" s="81">
        <f>E9*F9</f>
        <v>280000</v>
      </c>
      <c r="H9" s="80"/>
      <c r="I9" s="3" t="s">
        <v>98</v>
      </c>
      <c r="J9" s="24"/>
    </row>
    <row r="10" spans="1:10" s="25" customFormat="1" ht="18" customHeight="1" x14ac:dyDescent="0.25">
      <c r="A10" s="77">
        <v>2</v>
      </c>
      <c r="B10" s="78" t="s">
        <v>105</v>
      </c>
      <c r="C10" s="79" t="s">
        <v>138</v>
      </c>
      <c r="D10" s="80" t="s">
        <v>65</v>
      </c>
      <c r="E10" s="81">
        <v>70000</v>
      </c>
      <c r="F10" s="80">
        <v>4</v>
      </c>
      <c r="G10" s="81">
        <f t="shared" ref="G10:G20" si="0">E10*F10</f>
        <v>280000</v>
      </c>
      <c r="H10" s="80"/>
      <c r="I10" s="3" t="s">
        <v>98</v>
      </c>
      <c r="J10" s="24"/>
    </row>
    <row r="11" spans="1:10" s="25" customFormat="1" ht="18" customHeight="1" x14ac:dyDescent="0.25">
      <c r="A11" s="77">
        <v>3</v>
      </c>
      <c r="B11" s="78" t="s">
        <v>140</v>
      </c>
      <c r="C11" s="79" t="s">
        <v>138</v>
      </c>
      <c r="D11" s="80" t="s">
        <v>70</v>
      </c>
      <c r="E11" s="81">
        <v>70000</v>
      </c>
      <c r="F11" s="80">
        <v>4</v>
      </c>
      <c r="G11" s="81">
        <f t="shared" si="0"/>
        <v>280000</v>
      </c>
      <c r="H11" s="80"/>
      <c r="I11" s="3" t="s">
        <v>107</v>
      </c>
      <c r="J11" s="24"/>
    </row>
    <row r="12" spans="1:10" s="25" customFormat="1" ht="18" customHeight="1" x14ac:dyDescent="0.25">
      <c r="A12" s="77">
        <v>4</v>
      </c>
      <c r="B12" s="78" t="s">
        <v>142</v>
      </c>
      <c r="C12" s="79" t="s">
        <v>138</v>
      </c>
      <c r="D12" s="80" t="s">
        <v>70</v>
      </c>
      <c r="E12" s="81">
        <v>70000</v>
      </c>
      <c r="F12" s="80">
        <v>4</v>
      </c>
      <c r="G12" s="81">
        <f t="shared" si="0"/>
        <v>280000</v>
      </c>
      <c r="H12" s="80"/>
      <c r="I12" s="3" t="s">
        <v>107</v>
      </c>
      <c r="J12" s="24"/>
    </row>
    <row r="13" spans="1:10" s="25" customFormat="1" ht="18" customHeight="1" x14ac:dyDescent="0.25">
      <c r="A13" s="77">
        <v>5</v>
      </c>
      <c r="B13" s="78" t="s">
        <v>206</v>
      </c>
      <c r="C13" s="79" t="s">
        <v>138</v>
      </c>
      <c r="D13" s="80" t="s">
        <v>189</v>
      </c>
      <c r="E13" s="81">
        <v>70000</v>
      </c>
      <c r="F13" s="80">
        <v>4</v>
      </c>
      <c r="G13" s="81">
        <f t="shared" ref="G13:G14" si="1">E13*F13</f>
        <v>280000</v>
      </c>
      <c r="H13" s="80"/>
      <c r="I13" s="3" t="s">
        <v>208</v>
      </c>
      <c r="J13" s="24"/>
    </row>
    <row r="14" spans="1:10" s="25" customFormat="1" ht="18" customHeight="1" x14ac:dyDescent="0.25">
      <c r="A14" s="77">
        <v>6</v>
      </c>
      <c r="B14" s="78" t="s">
        <v>209</v>
      </c>
      <c r="C14" s="79" t="s">
        <v>138</v>
      </c>
      <c r="D14" s="80" t="s">
        <v>65</v>
      </c>
      <c r="E14" s="81">
        <v>70000</v>
      </c>
      <c r="F14" s="80">
        <v>4</v>
      </c>
      <c r="G14" s="81">
        <f t="shared" si="1"/>
        <v>280000</v>
      </c>
      <c r="H14" s="80"/>
      <c r="I14" s="3" t="s">
        <v>208</v>
      </c>
      <c r="J14" s="24"/>
    </row>
    <row r="15" spans="1:10" s="74" customFormat="1" ht="18" customHeight="1" x14ac:dyDescent="0.25">
      <c r="A15" s="77">
        <v>7</v>
      </c>
      <c r="B15" s="78" t="s">
        <v>158</v>
      </c>
      <c r="C15" s="79" t="s">
        <v>138</v>
      </c>
      <c r="D15" s="80" t="s">
        <v>65</v>
      </c>
      <c r="E15" s="81">
        <v>70000</v>
      </c>
      <c r="F15" s="80">
        <v>4</v>
      </c>
      <c r="G15" s="81">
        <f t="shared" si="0"/>
        <v>280000</v>
      </c>
      <c r="H15" s="82"/>
      <c r="I15" s="3" t="s">
        <v>153</v>
      </c>
      <c r="J15" s="73"/>
    </row>
    <row r="16" spans="1:10" s="74" customFormat="1" ht="33" customHeight="1" x14ac:dyDescent="0.25">
      <c r="A16" s="77">
        <v>8</v>
      </c>
      <c r="B16" s="78" t="s">
        <v>184</v>
      </c>
      <c r="C16" s="79" t="s">
        <v>185</v>
      </c>
      <c r="D16" s="80" t="s">
        <v>70</v>
      </c>
      <c r="E16" s="81">
        <v>70000</v>
      </c>
      <c r="F16" s="80">
        <v>4</v>
      </c>
      <c r="G16" s="81">
        <f t="shared" ref="G16" si="2">E16*F16</f>
        <v>280000</v>
      </c>
      <c r="H16" s="82"/>
      <c r="I16" s="3" t="s">
        <v>153</v>
      </c>
      <c r="J16" s="73"/>
    </row>
    <row r="17" spans="1:10" s="74" customFormat="1" ht="33" customHeight="1" x14ac:dyDescent="0.25">
      <c r="A17" s="77">
        <v>9</v>
      </c>
      <c r="B17" s="78" t="s">
        <v>243</v>
      </c>
      <c r="C17" s="79" t="s">
        <v>138</v>
      </c>
      <c r="D17" s="80" t="s">
        <v>189</v>
      </c>
      <c r="E17" s="81">
        <v>70000</v>
      </c>
      <c r="F17" s="80">
        <v>4</v>
      </c>
      <c r="G17" s="81">
        <f t="shared" ref="G17" si="3">E17*F17</f>
        <v>280000</v>
      </c>
      <c r="H17" s="82"/>
      <c r="I17" s="3" t="s">
        <v>215</v>
      </c>
      <c r="J17" s="73"/>
    </row>
    <row r="18" spans="1:10" s="25" customFormat="1" ht="18" customHeight="1" x14ac:dyDescent="0.25">
      <c r="A18" s="77">
        <v>10</v>
      </c>
      <c r="B18" s="78" t="s">
        <v>144</v>
      </c>
      <c r="C18" s="79" t="s">
        <v>146</v>
      </c>
      <c r="D18" s="80" t="s">
        <v>189</v>
      </c>
      <c r="E18" s="81">
        <v>70000</v>
      </c>
      <c r="F18" s="80">
        <v>4</v>
      </c>
      <c r="G18" s="81">
        <f t="shared" si="0"/>
        <v>280000</v>
      </c>
      <c r="H18" s="80"/>
      <c r="I18" s="3" t="s">
        <v>129</v>
      </c>
      <c r="J18" s="24"/>
    </row>
    <row r="19" spans="1:10" s="25" customFormat="1" ht="18" customHeight="1" x14ac:dyDescent="0.25">
      <c r="A19" s="77">
        <v>11</v>
      </c>
      <c r="B19" s="78" t="s">
        <v>182</v>
      </c>
      <c r="C19" s="79" t="s">
        <v>181</v>
      </c>
      <c r="D19" s="80" t="s">
        <v>183</v>
      </c>
      <c r="E19" s="81">
        <v>70000</v>
      </c>
      <c r="F19" s="80">
        <v>4</v>
      </c>
      <c r="G19" s="81">
        <f t="shared" ref="G19" si="4">E19*F19</f>
        <v>280000</v>
      </c>
      <c r="H19" s="80"/>
      <c r="I19" s="3" t="s">
        <v>129</v>
      </c>
      <c r="J19" s="24"/>
    </row>
    <row r="20" spans="1:10" s="25" customFormat="1" ht="18" customHeight="1" x14ac:dyDescent="0.25">
      <c r="A20" s="77">
        <v>12</v>
      </c>
      <c r="B20" s="78" t="s">
        <v>147</v>
      </c>
      <c r="C20" s="79" t="s">
        <v>138</v>
      </c>
      <c r="D20" s="80" t="s">
        <v>247</v>
      </c>
      <c r="E20" s="81">
        <v>70000</v>
      </c>
      <c r="F20" s="80">
        <v>4</v>
      </c>
      <c r="G20" s="81">
        <f t="shared" si="0"/>
        <v>280000</v>
      </c>
      <c r="H20" s="80"/>
      <c r="I20" s="3" t="s">
        <v>135</v>
      </c>
      <c r="J20" s="24"/>
    </row>
    <row r="21" spans="1:10" s="23" customFormat="1" ht="21" customHeight="1" x14ac:dyDescent="0.2">
      <c r="A21" s="83" t="s">
        <v>15</v>
      </c>
      <c r="B21" s="84" t="s">
        <v>16</v>
      </c>
      <c r="C21" s="85"/>
      <c r="D21" s="85"/>
      <c r="E21" s="86"/>
      <c r="F21" s="85"/>
      <c r="G21" s="86"/>
      <c r="H21" s="85"/>
      <c r="I21" s="22"/>
      <c r="J21" s="22"/>
    </row>
    <row r="22" spans="1:10" s="23" customFormat="1" ht="21" customHeight="1" x14ac:dyDescent="0.25">
      <c r="A22" s="77">
        <v>1</v>
      </c>
      <c r="B22" s="87" t="s">
        <v>61</v>
      </c>
      <c r="C22" s="80" t="s">
        <v>180</v>
      </c>
      <c r="D22" s="87" t="s">
        <v>65</v>
      </c>
      <c r="E22" s="81">
        <f>70000*70%</f>
        <v>49000</v>
      </c>
      <c r="F22" s="88">
        <v>4</v>
      </c>
      <c r="G22" s="81">
        <f>F22*E22</f>
        <v>196000</v>
      </c>
      <c r="H22" s="89"/>
      <c r="I22" s="3" t="s">
        <v>60</v>
      </c>
      <c r="J22" s="22"/>
    </row>
    <row r="23" spans="1:10" s="23" customFormat="1" ht="21" customHeight="1" x14ac:dyDescent="0.25">
      <c r="A23" s="77">
        <v>2</v>
      </c>
      <c r="B23" s="87" t="s">
        <v>67</v>
      </c>
      <c r="C23" s="80" t="s">
        <v>180</v>
      </c>
      <c r="D23" s="87" t="s">
        <v>70</v>
      </c>
      <c r="E23" s="81">
        <f t="shared" ref="E23:E75" si="5">70000*70%</f>
        <v>49000</v>
      </c>
      <c r="F23" s="88">
        <v>4</v>
      </c>
      <c r="G23" s="81">
        <f t="shared" ref="G23:G75" si="6">F23*E23</f>
        <v>196000</v>
      </c>
      <c r="H23" s="89"/>
      <c r="I23" s="3" t="s">
        <v>60</v>
      </c>
      <c r="J23" s="22"/>
    </row>
    <row r="24" spans="1:10" s="23" customFormat="1" ht="21" customHeight="1" x14ac:dyDescent="0.25">
      <c r="A24" s="77">
        <v>3</v>
      </c>
      <c r="B24" s="87" t="s">
        <v>71</v>
      </c>
      <c r="C24" s="80" t="s">
        <v>180</v>
      </c>
      <c r="D24" s="87" t="s">
        <v>65</v>
      </c>
      <c r="E24" s="81">
        <f t="shared" si="5"/>
        <v>49000</v>
      </c>
      <c r="F24" s="88">
        <v>4</v>
      </c>
      <c r="G24" s="81">
        <f t="shared" si="6"/>
        <v>196000</v>
      </c>
      <c r="H24" s="89"/>
      <c r="I24" s="3" t="s">
        <v>60</v>
      </c>
      <c r="J24" s="22"/>
    </row>
    <row r="25" spans="1:10" s="23" customFormat="1" ht="21" customHeight="1" x14ac:dyDescent="0.2">
      <c r="A25" s="77">
        <v>4</v>
      </c>
      <c r="B25" s="87" t="s">
        <v>78</v>
      </c>
      <c r="C25" s="80" t="s">
        <v>180</v>
      </c>
      <c r="D25" s="87" t="s">
        <v>65</v>
      </c>
      <c r="E25" s="81">
        <f t="shared" si="5"/>
        <v>49000</v>
      </c>
      <c r="F25" s="88">
        <v>4</v>
      </c>
      <c r="G25" s="81">
        <f t="shared" si="6"/>
        <v>196000</v>
      </c>
      <c r="H25" s="89"/>
      <c r="I25" s="6" t="s">
        <v>79</v>
      </c>
      <c r="J25" s="22"/>
    </row>
    <row r="26" spans="1:10" s="23" customFormat="1" ht="21" customHeight="1" x14ac:dyDescent="0.2">
      <c r="A26" s="77">
        <v>5</v>
      </c>
      <c r="B26" s="87" t="s">
        <v>80</v>
      </c>
      <c r="C26" s="80" t="s">
        <v>180</v>
      </c>
      <c r="D26" s="87" t="s">
        <v>65</v>
      </c>
      <c r="E26" s="81">
        <f t="shared" si="5"/>
        <v>49000</v>
      </c>
      <c r="F26" s="88">
        <v>4</v>
      </c>
      <c r="G26" s="81">
        <f t="shared" si="6"/>
        <v>196000</v>
      </c>
      <c r="H26" s="89"/>
      <c r="I26" s="6" t="s">
        <v>79</v>
      </c>
      <c r="J26" s="22"/>
    </row>
    <row r="27" spans="1:10" s="23" customFormat="1" ht="21" customHeight="1" x14ac:dyDescent="0.2">
      <c r="A27" s="77">
        <v>6</v>
      </c>
      <c r="B27" s="87" t="s">
        <v>83</v>
      </c>
      <c r="C27" s="80" t="s">
        <v>180</v>
      </c>
      <c r="D27" s="87" t="s">
        <v>65</v>
      </c>
      <c r="E27" s="81">
        <f t="shared" si="5"/>
        <v>49000</v>
      </c>
      <c r="F27" s="88">
        <v>4</v>
      </c>
      <c r="G27" s="81">
        <f t="shared" si="6"/>
        <v>196000</v>
      </c>
      <c r="H27" s="89"/>
      <c r="I27" s="6" t="s">
        <v>79</v>
      </c>
      <c r="J27" s="22"/>
    </row>
    <row r="28" spans="1:10" s="23" customFormat="1" ht="21" customHeight="1" x14ac:dyDescent="0.2">
      <c r="A28" s="77">
        <v>7</v>
      </c>
      <c r="B28" s="87" t="s">
        <v>86</v>
      </c>
      <c r="C28" s="80" t="s">
        <v>180</v>
      </c>
      <c r="D28" s="87" t="s">
        <v>65</v>
      </c>
      <c r="E28" s="81">
        <f t="shared" si="5"/>
        <v>49000</v>
      </c>
      <c r="F28" s="88">
        <v>4</v>
      </c>
      <c r="G28" s="81">
        <f t="shared" si="6"/>
        <v>196000</v>
      </c>
      <c r="H28" s="89"/>
      <c r="I28" s="6" t="s">
        <v>92</v>
      </c>
      <c r="J28" s="22"/>
    </row>
    <row r="29" spans="1:10" s="23" customFormat="1" ht="21" customHeight="1" x14ac:dyDescent="0.2">
      <c r="A29" s="77">
        <v>8</v>
      </c>
      <c r="B29" s="87" t="s">
        <v>89</v>
      </c>
      <c r="C29" s="80" t="s">
        <v>180</v>
      </c>
      <c r="D29" s="87" t="s">
        <v>65</v>
      </c>
      <c r="E29" s="81">
        <f t="shared" si="5"/>
        <v>49000</v>
      </c>
      <c r="F29" s="88">
        <v>4</v>
      </c>
      <c r="G29" s="81">
        <f t="shared" si="6"/>
        <v>196000</v>
      </c>
      <c r="H29" s="89"/>
      <c r="I29" s="6" t="s">
        <v>92</v>
      </c>
      <c r="J29" s="22"/>
    </row>
    <row r="30" spans="1:10" s="23" customFormat="1" ht="21" customHeight="1" x14ac:dyDescent="0.2">
      <c r="A30" s="77">
        <v>9</v>
      </c>
      <c r="B30" s="87" t="s">
        <v>93</v>
      </c>
      <c r="C30" s="80" t="s">
        <v>180</v>
      </c>
      <c r="D30" s="87" t="s">
        <v>65</v>
      </c>
      <c r="E30" s="81">
        <f t="shared" si="5"/>
        <v>49000</v>
      </c>
      <c r="F30" s="88">
        <v>4</v>
      </c>
      <c r="G30" s="81">
        <f t="shared" si="6"/>
        <v>196000</v>
      </c>
      <c r="H30" s="89"/>
      <c r="I30" s="6" t="s">
        <v>92</v>
      </c>
      <c r="J30" s="22"/>
    </row>
    <row r="31" spans="1:10" s="23" customFormat="1" ht="21" customHeight="1" x14ac:dyDescent="0.2">
      <c r="A31" s="77">
        <v>10</v>
      </c>
      <c r="B31" s="87" t="s">
        <v>95</v>
      </c>
      <c r="C31" s="80" t="s">
        <v>180</v>
      </c>
      <c r="D31" s="87" t="s">
        <v>65</v>
      </c>
      <c r="E31" s="81">
        <f t="shared" si="5"/>
        <v>49000</v>
      </c>
      <c r="F31" s="88">
        <v>4</v>
      </c>
      <c r="G31" s="81">
        <f t="shared" si="6"/>
        <v>196000</v>
      </c>
      <c r="H31" s="89"/>
      <c r="I31" s="6" t="s">
        <v>92</v>
      </c>
      <c r="J31" s="22"/>
    </row>
    <row r="32" spans="1:10" s="23" customFormat="1" ht="21" customHeight="1" x14ac:dyDescent="0.2">
      <c r="A32" s="77">
        <v>11</v>
      </c>
      <c r="B32" s="87" t="s">
        <v>229</v>
      </c>
      <c r="C32" s="80" t="s">
        <v>180</v>
      </c>
      <c r="D32" s="87" t="s">
        <v>65</v>
      </c>
      <c r="E32" s="81">
        <f t="shared" si="5"/>
        <v>49000</v>
      </c>
      <c r="F32" s="88">
        <v>4</v>
      </c>
      <c r="G32" s="81">
        <f t="shared" ref="G32:G33" si="7">F32*E32</f>
        <v>196000</v>
      </c>
      <c r="H32" s="89"/>
      <c r="I32" s="6" t="s">
        <v>233</v>
      </c>
      <c r="J32" s="22"/>
    </row>
    <row r="33" spans="1:10" s="23" customFormat="1" ht="21" customHeight="1" x14ac:dyDescent="0.2">
      <c r="A33" s="77">
        <v>12</v>
      </c>
      <c r="B33" s="87" t="s">
        <v>230</v>
      </c>
      <c r="C33" s="80" t="s">
        <v>180</v>
      </c>
      <c r="D33" s="87" t="s">
        <v>65</v>
      </c>
      <c r="E33" s="81">
        <f t="shared" si="5"/>
        <v>49000</v>
      </c>
      <c r="F33" s="88">
        <v>4</v>
      </c>
      <c r="G33" s="81">
        <f t="shared" si="7"/>
        <v>196000</v>
      </c>
      <c r="H33" s="89"/>
      <c r="I33" s="6" t="s">
        <v>233</v>
      </c>
      <c r="J33" s="22"/>
    </row>
    <row r="34" spans="1:10" s="23" customFormat="1" ht="21" customHeight="1" x14ac:dyDescent="0.2">
      <c r="A34" s="77">
        <v>13</v>
      </c>
      <c r="B34" s="87" t="s">
        <v>99</v>
      </c>
      <c r="C34" s="80" t="s">
        <v>180</v>
      </c>
      <c r="D34" s="87" t="s">
        <v>70</v>
      </c>
      <c r="E34" s="81">
        <f t="shared" si="5"/>
        <v>49000</v>
      </c>
      <c r="F34" s="88">
        <v>4</v>
      </c>
      <c r="G34" s="81">
        <f t="shared" si="6"/>
        <v>196000</v>
      </c>
      <c r="H34" s="89"/>
      <c r="I34" s="6" t="s">
        <v>98</v>
      </c>
      <c r="J34" s="22"/>
    </row>
    <row r="35" spans="1:10" s="23" customFormat="1" ht="21" customHeight="1" x14ac:dyDescent="0.2">
      <c r="A35" s="77">
        <v>14</v>
      </c>
      <c r="B35" s="87" t="s">
        <v>101</v>
      </c>
      <c r="C35" s="80" t="s">
        <v>180</v>
      </c>
      <c r="D35" s="87" t="s">
        <v>65</v>
      </c>
      <c r="E35" s="81">
        <f t="shared" si="5"/>
        <v>49000</v>
      </c>
      <c r="F35" s="88">
        <v>4</v>
      </c>
      <c r="G35" s="81">
        <f t="shared" si="6"/>
        <v>196000</v>
      </c>
      <c r="H35" s="89"/>
      <c r="I35" s="6" t="s">
        <v>98</v>
      </c>
      <c r="J35" s="22"/>
    </row>
    <row r="36" spans="1:10" s="23" customFormat="1" ht="21" customHeight="1" x14ac:dyDescent="0.2">
      <c r="A36" s="77">
        <v>15</v>
      </c>
      <c r="B36" s="87" t="s">
        <v>103</v>
      </c>
      <c r="C36" s="80" t="s">
        <v>180</v>
      </c>
      <c r="D36" s="87" t="s">
        <v>65</v>
      </c>
      <c r="E36" s="81">
        <f t="shared" si="5"/>
        <v>49000</v>
      </c>
      <c r="F36" s="88">
        <v>4</v>
      </c>
      <c r="G36" s="81">
        <f t="shared" si="6"/>
        <v>196000</v>
      </c>
      <c r="H36" s="89"/>
      <c r="I36" s="6" t="s">
        <v>98</v>
      </c>
      <c r="J36" s="22"/>
    </row>
    <row r="37" spans="1:10" s="23" customFormat="1" ht="21" customHeight="1" x14ac:dyDescent="0.2">
      <c r="A37" s="77">
        <v>16</v>
      </c>
      <c r="B37" s="87" t="s">
        <v>108</v>
      </c>
      <c r="C37" s="80" t="s">
        <v>180</v>
      </c>
      <c r="D37" s="87" t="s">
        <v>65</v>
      </c>
      <c r="E37" s="81">
        <f t="shared" si="5"/>
        <v>49000</v>
      </c>
      <c r="F37" s="88">
        <v>4</v>
      </c>
      <c r="G37" s="81">
        <f t="shared" si="6"/>
        <v>196000</v>
      </c>
      <c r="H37" s="89"/>
      <c r="I37" s="6" t="s">
        <v>107</v>
      </c>
      <c r="J37" s="22"/>
    </row>
    <row r="38" spans="1:10" s="23" customFormat="1" ht="21" customHeight="1" x14ac:dyDescent="0.2">
      <c r="A38" s="77">
        <v>17</v>
      </c>
      <c r="B38" s="87" t="s">
        <v>110</v>
      </c>
      <c r="C38" s="80" t="s">
        <v>180</v>
      </c>
      <c r="D38" s="87" t="s">
        <v>65</v>
      </c>
      <c r="E38" s="81">
        <f t="shared" si="5"/>
        <v>49000</v>
      </c>
      <c r="F38" s="88">
        <v>4</v>
      </c>
      <c r="G38" s="81">
        <f t="shared" si="6"/>
        <v>196000</v>
      </c>
      <c r="H38" s="89"/>
      <c r="I38" s="6" t="s">
        <v>107</v>
      </c>
      <c r="J38" s="22"/>
    </row>
    <row r="39" spans="1:10" s="23" customFormat="1" ht="21" customHeight="1" x14ac:dyDescent="0.2">
      <c r="A39" s="77">
        <v>18</v>
      </c>
      <c r="B39" s="87" t="s">
        <v>113</v>
      </c>
      <c r="C39" s="80" t="s">
        <v>180</v>
      </c>
      <c r="D39" s="87" t="s">
        <v>70</v>
      </c>
      <c r="E39" s="81">
        <f t="shared" si="5"/>
        <v>49000</v>
      </c>
      <c r="F39" s="88">
        <v>4</v>
      </c>
      <c r="G39" s="81">
        <f t="shared" si="6"/>
        <v>196000</v>
      </c>
      <c r="H39" s="89"/>
      <c r="I39" s="6" t="s">
        <v>107</v>
      </c>
      <c r="J39" s="22"/>
    </row>
    <row r="40" spans="1:10" s="23" customFormat="1" ht="21" customHeight="1" x14ac:dyDescent="0.2">
      <c r="A40" s="77">
        <v>19</v>
      </c>
      <c r="B40" s="87" t="s">
        <v>164</v>
      </c>
      <c r="C40" s="80" t="s">
        <v>180</v>
      </c>
      <c r="D40" s="87" t="s">
        <v>65</v>
      </c>
      <c r="E40" s="81">
        <f t="shared" si="5"/>
        <v>49000</v>
      </c>
      <c r="F40" s="88">
        <v>4</v>
      </c>
      <c r="G40" s="81">
        <f t="shared" si="6"/>
        <v>196000</v>
      </c>
      <c r="H40" s="89"/>
      <c r="I40" s="6" t="s">
        <v>163</v>
      </c>
      <c r="J40" s="22"/>
    </row>
    <row r="41" spans="1:10" s="23" customFormat="1" ht="21" customHeight="1" x14ac:dyDescent="0.2">
      <c r="A41" s="77">
        <v>20</v>
      </c>
      <c r="B41" s="87" t="s">
        <v>178</v>
      </c>
      <c r="C41" s="80" t="s">
        <v>180</v>
      </c>
      <c r="D41" s="87" t="s">
        <v>70</v>
      </c>
      <c r="E41" s="81">
        <f t="shared" si="5"/>
        <v>49000</v>
      </c>
      <c r="F41" s="88">
        <v>4</v>
      </c>
      <c r="G41" s="81">
        <f t="shared" si="6"/>
        <v>196000</v>
      </c>
      <c r="H41" s="89"/>
      <c r="I41" s="6" t="s">
        <v>163</v>
      </c>
      <c r="J41" s="22"/>
    </row>
    <row r="42" spans="1:10" s="23" customFormat="1" ht="21" customHeight="1" x14ac:dyDescent="0.2">
      <c r="A42" s="77">
        <v>21</v>
      </c>
      <c r="B42" s="87" t="s">
        <v>167</v>
      </c>
      <c r="C42" s="80" t="s">
        <v>180</v>
      </c>
      <c r="D42" s="87" t="s">
        <v>70</v>
      </c>
      <c r="E42" s="81">
        <f t="shared" si="5"/>
        <v>49000</v>
      </c>
      <c r="F42" s="88">
        <v>4</v>
      </c>
      <c r="G42" s="81">
        <f t="shared" si="6"/>
        <v>196000</v>
      </c>
      <c r="H42" s="89"/>
      <c r="I42" s="6" t="s">
        <v>163</v>
      </c>
      <c r="J42" s="22"/>
    </row>
    <row r="43" spans="1:10" s="23" customFormat="1" ht="21" customHeight="1" x14ac:dyDescent="0.2">
      <c r="A43" s="77">
        <v>22</v>
      </c>
      <c r="B43" s="87" t="s">
        <v>169</v>
      </c>
      <c r="C43" s="80" t="s">
        <v>180</v>
      </c>
      <c r="D43" s="87" t="s">
        <v>65</v>
      </c>
      <c r="E43" s="81">
        <f t="shared" si="5"/>
        <v>49000</v>
      </c>
      <c r="F43" s="88">
        <v>4</v>
      </c>
      <c r="G43" s="81">
        <f t="shared" si="6"/>
        <v>196000</v>
      </c>
      <c r="H43" s="89"/>
      <c r="I43" s="6" t="s">
        <v>163</v>
      </c>
      <c r="J43" s="22"/>
    </row>
    <row r="44" spans="1:10" s="23" customFormat="1" ht="21" customHeight="1" x14ac:dyDescent="0.2">
      <c r="A44" s="77">
        <v>23</v>
      </c>
      <c r="B44" s="87" t="s">
        <v>171</v>
      </c>
      <c r="C44" s="80" t="s">
        <v>180</v>
      </c>
      <c r="D44" s="87" t="s">
        <v>70</v>
      </c>
      <c r="E44" s="81">
        <f t="shared" si="5"/>
        <v>49000</v>
      </c>
      <c r="F44" s="88">
        <v>4</v>
      </c>
      <c r="G44" s="81">
        <f t="shared" si="6"/>
        <v>196000</v>
      </c>
      <c r="H44" s="89"/>
      <c r="I44" s="6" t="s">
        <v>163</v>
      </c>
      <c r="J44" s="22"/>
    </row>
    <row r="45" spans="1:10" s="23" customFormat="1" ht="21" customHeight="1" x14ac:dyDescent="0.2">
      <c r="A45" s="77">
        <v>24</v>
      </c>
      <c r="B45" s="87" t="s">
        <v>173</v>
      </c>
      <c r="C45" s="80" t="s">
        <v>180</v>
      </c>
      <c r="D45" s="87" t="s">
        <v>70</v>
      </c>
      <c r="E45" s="81">
        <f t="shared" si="5"/>
        <v>49000</v>
      </c>
      <c r="F45" s="88">
        <v>4</v>
      </c>
      <c r="G45" s="81">
        <f t="shared" si="6"/>
        <v>196000</v>
      </c>
      <c r="H45" s="89"/>
      <c r="I45" s="6" t="s">
        <v>163</v>
      </c>
      <c r="J45" s="22"/>
    </row>
    <row r="46" spans="1:10" s="23" customFormat="1" ht="21" customHeight="1" x14ac:dyDescent="0.2">
      <c r="A46" s="77">
        <v>25</v>
      </c>
      <c r="B46" s="87" t="s">
        <v>174</v>
      </c>
      <c r="C46" s="80" t="s">
        <v>180</v>
      </c>
      <c r="D46" s="87" t="s">
        <v>65</v>
      </c>
      <c r="E46" s="81">
        <f t="shared" si="5"/>
        <v>49000</v>
      </c>
      <c r="F46" s="88">
        <v>4</v>
      </c>
      <c r="G46" s="81">
        <f t="shared" si="6"/>
        <v>196000</v>
      </c>
      <c r="H46" s="89"/>
      <c r="I46" s="6" t="s">
        <v>163</v>
      </c>
      <c r="J46" s="22"/>
    </row>
    <row r="47" spans="1:10" s="23" customFormat="1" ht="21" customHeight="1" x14ac:dyDescent="0.2">
      <c r="A47" s="77">
        <v>26</v>
      </c>
      <c r="B47" s="87" t="s">
        <v>176</v>
      </c>
      <c r="C47" s="80" t="s">
        <v>180</v>
      </c>
      <c r="D47" s="87" t="s">
        <v>70</v>
      </c>
      <c r="E47" s="81">
        <f t="shared" si="5"/>
        <v>49000</v>
      </c>
      <c r="F47" s="88">
        <v>4</v>
      </c>
      <c r="G47" s="81">
        <f t="shared" si="6"/>
        <v>196000</v>
      </c>
      <c r="H47" s="89"/>
      <c r="I47" s="6" t="s">
        <v>163</v>
      </c>
      <c r="J47" s="22"/>
    </row>
    <row r="48" spans="1:10" s="23" customFormat="1" ht="21" customHeight="1" x14ac:dyDescent="0.2">
      <c r="A48" s="77">
        <v>27</v>
      </c>
      <c r="B48" s="87" t="s">
        <v>149</v>
      </c>
      <c r="C48" s="80" t="s">
        <v>180</v>
      </c>
      <c r="D48" s="87" t="s">
        <v>65</v>
      </c>
      <c r="E48" s="81">
        <f t="shared" si="5"/>
        <v>49000</v>
      </c>
      <c r="F48" s="88">
        <v>4</v>
      </c>
      <c r="G48" s="81">
        <f t="shared" si="6"/>
        <v>196000</v>
      </c>
      <c r="H48" s="89"/>
      <c r="I48" s="6" t="s">
        <v>151</v>
      </c>
      <c r="J48" s="22"/>
    </row>
    <row r="49" spans="1:10" s="23" customFormat="1" ht="21" customHeight="1" x14ac:dyDescent="0.2">
      <c r="A49" s="77">
        <v>28</v>
      </c>
      <c r="B49" s="87" t="s">
        <v>154</v>
      </c>
      <c r="C49" s="80" t="s">
        <v>180</v>
      </c>
      <c r="D49" s="87" t="s">
        <v>65</v>
      </c>
      <c r="E49" s="81">
        <f t="shared" si="5"/>
        <v>49000</v>
      </c>
      <c r="F49" s="88">
        <v>4</v>
      </c>
      <c r="G49" s="81">
        <f t="shared" si="6"/>
        <v>196000</v>
      </c>
      <c r="H49" s="89"/>
      <c r="I49" s="6" t="s">
        <v>151</v>
      </c>
      <c r="J49" s="22"/>
    </row>
    <row r="50" spans="1:10" s="23" customFormat="1" ht="21" customHeight="1" x14ac:dyDescent="0.2">
      <c r="A50" s="77">
        <v>29</v>
      </c>
      <c r="B50" s="87" t="s">
        <v>211</v>
      </c>
      <c r="C50" s="80" t="s">
        <v>180</v>
      </c>
      <c r="D50" s="87" t="s">
        <v>70</v>
      </c>
      <c r="E50" s="81">
        <f t="shared" si="5"/>
        <v>49000</v>
      </c>
      <c r="F50" s="88">
        <v>4</v>
      </c>
      <c r="G50" s="81">
        <f t="shared" ref="G50:G51" si="8">F50*E50</f>
        <v>196000</v>
      </c>
      <c r="H50" s="89"/>
      <c r="I50" s="6" t="s">
        <v>208</v>
      </c>
      <c r="J50" s="22"/>
    </row>
    <row r="51" spans="1:10" s="23" customFormat="1" ht="21" customHeight="1" x14ac:dyDescent="0.2">
      <c r="A51" s="77">
        <v>30</v>
      </c>
      <c r="B51" s="87" t="s">
        <v>212</v>
      </c>
      <c r="C51" s="80" t="s">
        <v>180</v>
      </c>
      <c r="D51" s="87" t="s">
        <v>65</v>
      </c>
      <c r="E51" s="81">
        <f t="shared" si="5"/>
        <v>49000</v>
      </c>
      <c r="F51" s="88">
        <v>4</v>
      </c>
      <c r="G51" s="81">
        <f t="shared" si="8"/>
        <v>196000</v>
      </c>
      <c r="H51" s="89"/>
      <c r="I51" s="6" t="s">
        <v>208</v>
      </c>
      <c r="J51" s="22"/>
    </row>
    <row r="52" spans="1:10" s="23" customFormat="1" ht="21" customHeight="1" x14ac:dyDescent="0.2">
      <c r="A52" s="77">
        <v>31</v>
      </c>
      <c r="B52" s="87" t="s">
        <v>155</v>
      </c>
      <c r="C52" s="80" t="s">
        <v>180</v>
      </c>
      <c r="D52" s="87" t="s">
        <v>65</v>
      </c>
      <c r="E52" s="81">
        <f t="shared" si="5"/>
        <v>49000</v>
      </c>
      <c r="F52" s="88">
        <v>4</v>
      </c>
      <c r="G52" s="81">
        <f t="shared" si="6"/>
        <v>196000</v>
      </c>
      <c r="H52" s="89"/>
      <c r="I52" s="6" t="s">
        <v>153</v>
      </c>
      <c r="J52" s="22"/>
    </row>
    <row r="53" spans="1:10" s="23" customFormat="1" ht="21" customHeight="1" x14ac:dyDescent="0.2">
      <c r="A53" s="77">
        <v>32</v>
      </c>
      <c r="B53" s="87" t="s">
        <v>156</v>
      </c>
      <c r="C53" s="80" t="s">
        <v>180</v>
      </c>
      <c r="D53" s="87" t="s">
        <v>70</v>
      </c>
      <c r="E53" s="81">
        <f t="shared" si="5"/>
        <v>49000</v>
      </c>
      <c r="F53" s="88">
        <v>4</v>
      </c>
      <c r="G53" s="81">
        <f t="shared" si="6"/>
        <v>196000</v>
      </c>
      <c r="H53" s="89"/>
      <c r="I53" s="6" t="s">
        <v>153</v>
      </c>
      <c r="J53" s="22"/>
    </row>
    <row r="54" spans="1:10" s="23" customFormat="1" ht="21" customHeight="1" x14ac:dyDescent="0.2">
      <c r="A54" s="77">
        <v>33</v>
      </c>
      <c r="B54" s="87" t="s">
        <v>161</v>
      </c>
      <c r="C54" s="80" t="s">
        <v>180</v>
      </c>
      <c r="D54" s="87" t="s">
        <v>70</v>
      </c>
      <c r="E54" s="81">
        <f t="shared" si="5"/>
        <v>49000</v>
      </c>
      <c r="F54" s="88">
        <v>4</v>
      </c>
      <c r="G54" s="81">
        <f t="shared" si="6"/>
        <v>196000</v>
      </c>
      <c r="H54" s="89"/>
      <c r="I54" s="6" t="s">
        <v>153</v>
      </c>
      <c r="J54" s="22"/>
    </row>
    <row r="55" spans="1:10" s="23" customFormat="1" ht="21" customHeight="1" x14ac:dyDescent="0.2">
      <c r="A55" s="77">
        <v>34</v>
      </c>
      <c r="B55" s="87" t="s">
        <v>192</v>
      </c>
      <c r="C55" s="80" t="s">
        <v>180</v>
      </c>
      <c r="D55" s="87" t="s">
        <v>70</v>
      </c>
      <c r="E55" s="81">
        <f t="shared" si="5"/>
        <v>49000</v>
      </c>
      <c r="F55" s="88">
        <v>4</v>
      </c>
      <c r="G55" s="81">
        <f t="shared" ref="G55" si="9">F55*E55</f>
        <v>196000</v>
      </c>
      <c r="H55" s="89"/>
      <c r="I55" s="6" t="s">
        <v>153</v>
      </c>
      <c r="J55" s="22"/>
    </row>
    <row r="56" spans="1:10" s="23" customFormat="1" ht="21" customHeight="1" x14ac:dyDescent="0.2">
      <c r="A56" s="77">
        <v>35</v>
      </c>
      <c r="B56" s="87" t="s">
        <v>114</v>
      </c>
      <c r="C56" s="80" t="s">
        <v>180</v>
      </c>
      <c r="D56" s="87" t="s">
        <v>65</v>
      </c>
      <c r="E56" s="81">
        <f t="shared" si="5"/>
        <v>49000</v>
      </c>
      <c r="F56" s="88">
        <v>4</v>
      </c>
      <c r="G56" s="81">
        <f t="shared" si="6"/>
        <v>196000</v>
      </c>
      <c r="H56" s="89"/>
      <c r="I56" s="6" t="s">
        <v>116</v>
      </c>
      <c r="J56" s="22"/>
    </row>
    <row r="57" spans="1:10" s="23" customFormat="1" ht="21" customHeight="1" x14ac:dyDescent="0.2">
      <c r="A57" s="77">
        <v>36</v>
      </c>
      <c r="B57" s="87" t="s">
        <v>117</v>
      </c>
      <c r="C57" s="80" t="s">
        <v>180</v>
      </c>
      <c r="D57" s="87" t="s">
        <v>65</v>
      </c>
      <c r="E57" s="81">
        <f t="shared" si="5"/>
        <v>49000</v>
      </c>
      <c r="F57" s="88">
        <v>4</v>
      </c>
      <c r="G57" s="81">
        <f t="shared" si="6"/>
        <v>196000</v>
      </c>
      <c r="H57" s="89"/>
      <c r="I57" s="6" t="s">
        <v>116</v>
      </c>
      <c r="J57" s="22"/>
    </row>
    <row r="58" spans="1:10" s="23" customFormat="1" ht="21" customHeight="1" x14ac:dyDescent="0.2">
      <c r="A58" s="77">
        <v>37</v>
      </c>
      <c r="B58" s="87" t="s">
        <v>119</v>
      </c>
      <c r="C58" s="80" t="s">
        <v>180</v>
      </c>
      <c r="D58" s="87" t="s">
        <v>65</v>
      </c>
      <c r="E58" s="81">
        <f t="shared" si="5"/>
        <v>49000</v>
      </c>
      <c r="F58" s="88">
        <v>4</v>
      </c>
      <c r="G58" s="81">
        <f t="shared" si="6"/>
        <v>196000</v>
      </c>
      <c r="H58" s="89"/>
      <c r="I58" s="6" t="s">
        <v>116</v>
      </c>
      <c r="J58" s="22"/>
    </row>
    <row r="59" spans="1:10" s="23" customFormat="1" ht="21" customHeight="1" x14ac:dyDescent="0.2">
      <c r="A59" s="77">
        <v>38</v>
      </c>
      <c r="B59" s="87" t="s">
        <v>195</v>
      </c>
      <c r="C59" s="80" t="s">
        <v>180</v>
      </c>
      <c r="D59" s="87" t="s">
        <v>70</v>
      </c>
      <c r="E59" s="81">
        <f t="shared" si="5"/>
        <v>49000</v>
      </c>
      <c r="F59" s="88">
        <v>4</v>
      </c>
      <c r="G59" s="81">
        <f t="shared" ref="G59:G64" si="10">F59*E59</f>
        <v>196000</v>
      </c>
      <c r="H59" s="89"/>
      <c r="I59" s="6" t="s">
        <v>194</v>
      </c>
      <c r="J59" s="22"/>
    </row>
    <row r="60" spans="1:10" s="23" customFormat="1" ht="21" customHeight="1" x14ac:dyDescent="0.2">
      <c r="A60" s="77">
        <v>39</v>
      </c>
      <c r="B60" s="87" t="s">
        <v>196</v>
      </c>
      <c r="C60" s="80" t="s">
        <v>180</v>
      </c>
      <c r="D60" s="87" t="s">
        <v>70</v>
      </c>
      <c r="E60" s="81">
        <f t="shared" si="5"/>
        <v>49000</v>
      </c>
      <c r="F60" s="88">
        <v>4</v>
      </c>
      <c r="G60" s="81">
        <f t="shared" si="10"/>
        <v>196000</v>
      </c>
      <c r="H60" s="89"/>
      <c r="I60" s="6" t="s">
        <v>194</v>
      </c>
      <c r="J60" s="22"/>
    </row>
    <row r="61" spans="1:10" s="23" customFormat="1" ht="21" customHeight="1" x14ac:dyDescent="0.2">
      <c r="A61" s="77">
        <v>40</v>
      </c>
      <c r="B61" s="87" t="s">
        <v>197</v>
      </c>
      <c r="C61" s="80" t="s">
        <v>180</v>
      </c>
      <c r="D61" s="87" t="s">
        <v>65</v>
      </c>
      <c r="E61" s="81">
        <f t="shared" si="5"/>
        <v>49000</v>
      </c>
      <c r="F61" s="88">
        <v>4</v>
      </c>
      <c r="G61" s="81">
        <f t="shared" si="10"/>
        <v>196000</v>
      </c>
      <c r="H61" s="89"/>
      <c r="I61" s="6" t="s">
        <v>194</v>
      </c>
      <c r="J61" s="22"/>
    </row>
    <row r="62" spans="1:10" s="23" customFormat="1" ht="21" customHeight="1" x14ac:dyDescent="0.2">
      <c r="A62" s="77">
        <v>41</v>
      </c>
      <c r="B62" s="87" t="s">
        <v>198</v>
      </c>
      <c r="C62" s="80" t="s">
        <v>180</v>
      </c>
      <c r="D62" s="87" t="s">
        <v>65</v>
      </c>
      <c r="E62" s="81">
        <f t="shared" si="5"/>
        <v>49000</v>
      </c>
      <c r="F62" s="88">
        <v>4</v>
      </c>
      <c r="G62" s="81">
        <f t="shared" si="10"/>
        <v>196000</v>
      </c>
      <c r="H62" s="89"/>
      <c r="I62" s="6" t="s">
        <v>194</v>
      </c>
      <c r="J62" s="22"/>
    </row>
    <row r="63" spans="1:10" s="23" customFormat="1" ht="21" customHeight="1" x14ac:dyDescent="0.2">
      <c r="A63" s="77">
        <v>42</v>
      </c>
      <c r="B63" s="87" t="s">
        <v>199</v>
      </c>
      <c r="C63" s="80" t="s">
        <v>180</v>
      </c>
      <c r="D63" s="87" t="s">
        <v>65</v>
      </c>
      <c r="E63" s="81">
        <f t="shared" si="5"/>
        <v>49000</v>
      </c>
      <c r="F63" s="88">
        <v>4</v>
      </c>
      <c r="G63" s="81">
        <f t="shared" si="10"/>
        <v>196000</v>
      </c>
      <c r="H63" s="89"/>
      <c r="I63" s="6" t="s">
        <v>194</v>
      </c>
      <c r="J63" s="22"/>
    </row>
    <row r="64" spans="1:10" s="23" customFormat="1" ht="21" customHeight="1" x14ac:dyDescent="0.2">
      <c r="A64" s="77">
        <v>43</v>
      </c>
      <c r="B64" s="87" t="s">
        <v>200</v>
      </c>
      <c r="C64" s="80" t="s">
        <v>180</v>
      </c>
      <c r="D64" s="87" t="s">
        <v>65</v>
      </c>
      <c r="E64" s="81">
        <f t="shared" si="5"/>
        <v>49000</v>
      </c>
      <c r="F64" s="88">
        <v>4</v>
      </c>
      <c r="G64" s="81">
        <f t="shared" si="10"/>
        <v>196000</v>
      </c>
      <c r="H64" s="89"/>
      <c r="I64" s="6" t="s">
        <v>194</v>
      </c>
      <c r="J64" s="22"/>
    </row>
    <row r="65" spans="1:10" s="23" customFormat="1" ht="21" customHeight="1" x14ac:dyDescent="0.2">
      <c r="A65" s="77">
        <v>44</v>
      </c>
      <c r="B65" s="87" t="s">
        <v>226</v>
      </c>
      <c r="C65" s="80" t="s">
        <v>180</v>
      </c>
      <c r="D65" s="87" t="s">
        <v>65</v>
      </c>
      <c r="E65" s="81">
        <f t="shared" si="5"/>
        <v>49000</v>
      </c>
      <c r="F65" s="88">
        <v>4</v>
      </c>
      <c r="G65" s="81">
        <f t="shared" ref="G65" si="11">F65*E65</f>
        <v>196000</v>
      </c>
      <c r="H65" s="89"/>
      <c r="I65" s="6" t="s">
        <v>194</v>
      </c>
      <c r="J65" s="22"/>
    </row>
    <row r="66" spans="1:10" s="23" customFormat="1" ht="21" customHeight="1" x14ac:dyDescent="0.2">
      <c r="A66" s="77">
        <v>45</v>
      </c>
      <c r="B66" s="87" t="s">
        <v>121</v>
      </c>
      <c r="C66" s="80" t="s">
        <v>180</v>
      </c>
      <c r="D66" s="87" t="s">
        <v>65</v>
      </c>
      <c r="E66" s="81">
        <f t="shared" si="5"/>
        <v>49000</v>
      </c>
      <c r="F66" s="88">
        <v>4</v>
      </c>
      <c r="G66" s="81">
        <f t="shared" si="6"/>
        <v>196000</v>
      </c>
      <c r="H66" s="89"/>
      <c r="I66" s="6" t="s">
        <v>123</v>
      </c>
      <c r="J66" s="22"/>
    </row>
    <row r="67" spans="1:10" s="23" customFormat="1" ht="21" customHeight="1" x14ac:dyDescent="0.2">
      <c r="A67" s="77">
        <v>46</v>
      </c>
      <c r="B67" s="87" t="s">
        <v>124</v>
      </c>
      <c r="C67" s="80" t="s">
        <v>180</v>
      </c>
      <c r="D67" s="87" t="s">
        <v>70</v>
      </c>
      <c r="E67" s="81">
        <f t="shared" si="5"/>
        <v>49000</v>
      </c>
      <c r="F67" s="88">
        <v>4</v>
      </c>
      <c r="G67" s="81">
        <f t="shared" si="6"/>
        <v>196000</v>
      </c>
      <c r="H67" s="89"/>
      <c r="I67" s="6" t="s">
        <v>123</v>
      </c>
      <c r="J67" s="22"/>
    </row>
    <row r="68" spans="1:10" s="23" customFormat="1" ht="21" customHeight="1" x14ac:dyDescent="0.2">
      <c r="A68" s="77">
        <v>47</v>
      </c>
      <c r="B68" s="87" t="s">
        <v>126</v>
      </c>
      <c r="C68" s="80" t="s">
        <v>180</v>
      </c>
      <c r="D68" s="87" t="s">
        <v>70</v>
      </c>
      <c r="E68" s="81">
        <f t="shared" si="5"/>
        <v>49000</v>
      </c>
      <c r="F68" s="88">
        <v>4</v>
      </c>
      <c r="G68" s="81">
        <f t="shared" si="6"/>
        <v>196000</v>
      </c>
      <c r="H68" s="89"/>
      <c r="I68" s="6" t="s">
        <v>123</v>
      </c>
      <c r="J68" s="22"/>
    </row>
    <row r="69" spans="1:10" s="23" customFormat="1" ht="21" customHeight="1" x14ac:dyDescent="0.2">
      <c r="A69" s="77">
        <v>48</v>
      </c>
      <c r="B69" s="87" t="s">
        <v>216</v>
      </c>
      <c r="C69" s="80" t="s">
        <v>180</v>
      </c>
      <c r="D69" s="87" t="s">
        <v>65</v>
      </c>
      <c r="E69" s="81">
        <f t="shared" si="5"/>
        <v>49000</v>
      </c>
      <c r="F69" s="88">
        <v>4</v>
      </c>
      <c r="G69" s="81">
        <f t="shared" ref="G69:G72" si="12">F69*E69</f>
        <v>196000</v>
      </c>
      <c r="H69" s="89"/>
      <c r="I69" s="6" t="s">
        <v>215</v>
      </c>
      <c r="J69" s="22" t="s">
        <v>225</v>
      </c>
    </row>
    <row r="70" spans="1:10" s="23" customFormat="1" ht="21" customHeight="1" x14ac:dyDescent="0.2">
      <c r="A70" s="77">
        <v>49</v>
      </c>
      <c r="B70" s="87" t="s">
        <v>219</v>
      </c>
      <c r="C70" s="80" t="s">
        <v>180</v>
      </c>
      <c r="D70" s="87" t="s">
        <v>65</v>
      </c>
      <c r="E70" s="81">
        <f t="shared" si="5"/>
        <v>49000</v>
      </c>
      <c r="F70" s="88">
        <v>4</v>
      </c>
      <c r="G70" s="81">
        <f t="shared" si="12"/>
        <v>196000</v>
      </c>
      <c r="H70" s="89"/>
      <c r="I70" s="6" t="s">
        <v>215</v>
      </c>
      <c r="J70" s="22" t="s">
        <v>225</v>
      </c>
    </row>
    <row r="71" spans="1:10" s="23" customFormat="1" ht="21" customHeight="1" x14ac:dyDescent="0.2">
      <c r="A71" s="77">
        <v>50</v>
      </c>
      <c r="B71" s="87" t="s">
        <v>221</v>
      </c>
      <c r="C71" s="80" t="s">
        <v>180</v>
      </c>
      <c r="D71" s="87" t="s">
        <v>70</v>
      </c>
      <c r="E71" s="81">
        <f t="shared" si="5"/>
        <v>49000</v>
      </c>
      <c r="F71" s="88">
        <v>4</v>
      </c>
      <c r="G71" s="81">
        <f t="shared" si="12"/>
        <v>196000</v>
      </c>
      <c r="H71" s="89"/>
      <c r="I71" s="6" t="s">
        <v>215</v>
      </c>
      <c r="J71" s="22" t="s">
        <v>225</v>
      </c>
    </row>
    <row r="72" spans="1:10" s="23" customFormat="1" ht="21" customHeight="1" x14ac:dyDescent="0.2">
      <c r="A72" s="77">
        <v>51</v>
      </c>
      <c r="B72" s="87" t="s">
        <v>223</v>
      </c>
      <c r="C72" s="80" t="s">
        <v>180</v>
      </c>
      <c r="D72" s="87" t="s">
        <v>70</v>
      </c>
      <c r="E72" s="81">
        <f t="shared" si="5"/>
        <v>49000</v>
      </c>
      <c r="F72" s="88">
        <v>4</v>
      </c>
      <c r="G72" s="81">
        <f t="shared" si="12"/>
        <v>196000</v>
      </c>
      <c r="H72" s="89"/>
      <c r="I72" s="6" t="s">
        <v>215</v>
      </c>
      <c r="J72" s="22" t="s">
        <v>225</v>
      </c>
    </row>
    <row r="73" spans="1:10" s="23" customFormat="1" ht="21" customHeight="1" x14ac:dyDescent="0.2">
      <c r="A73" s="77">
        <v>52</v>
      </c>
      <c r="B73" s="87" t="s">
        <v>128</v>
      </c>
      <c r="C73" s="80" t="s">
        <v>180</v>
      </c>
      <c r="D73" s="87" t="s">
        <v>70</v>
      </c>
      <c r="E73" s="81">
        <f t="shared" si="5"/>
        <v>49000</v>
      </c>
      <c r="F73" s="88">
        <v>4</v>
      </c>
      <c r="G73" s="81">
        <f t="shared" si="6"/>
        <v>196000</v>
      </c>
      <c r="H73" s="89"/>
      <c r="I73" s="6" t="s">
        <v>129</v>
      </c>
      <c r="J73" s="22"/>
    </row>
    <row r="74" spans="1:10" s="23" customFormat="1" ht="21" customHeight="1" x14ac:dyDescent="0.2">
      <c r="A74" s="77">
        <v>53</v>
      </c>
      <c r="B74" s="87" t="s">
        <v>131</v>
      </c>
      <c r="C74" s="80" t="s">
        <v>180</v>
      </c>
      <c r="D74" s="87" t="s">
        <v>70</v>
      </c>
      <c r="E74" s="81">
        <f t="shared" si="5"/>
        <v>49000</v>
      </c>
      <c r="F74" s="88">
        <v>4</v>
      </c>
      <c r="G74" s="81">
        <f t="shared" si="6"/>
        <v>196000</v>
      </c>
      <c r="H74" s="89"/>
      <c r="I74" s="6" t="s">
        <v>129</v>
      </c>
      <c r="J74" s="22"/>
    </row>
    <row r="75" spans="1:10" s="23" customFormat="1" ht="21" customHeight="1" x14ac:dyDescent="0.2">
      <c r="A75" s="77">
        <v>54</v>
      </c>
      <c r="B75" s="87" t="s">
        <v>133</v>
      </c>
      <c r="C75" s="80" t="s">
        <v>180</v>
      </c>
      <c r="D75" s="87" t="s">
        <v>70</v>
      </c>
      <c r="E75" s="81">
        <f t="shared" si="5"/>
        <v>49000</v>
      </c>
      <c r="F75" s="88">
        <v>4</v>
      </c>
      <c r="G75" s="81">
        <f t="shared" si="6"/>
        <v>196000</v>
      </c>
      <c r="H75" s="89"/>
      <c r="I75" s="6" t="s">
        <v>135</v>
      </c>
      <c r="J75" s="22"/>
    </row>
    <row r="76" spans="1:10" s="21" customFormat="1" ht="18" customHeight="1" x14ac:dyDescent="0.2">
      <c r="A76" s="64" t="s">
        <v>17</v>
      </c>
      <c r="B76" s="65" t="s">
        <v>18</v>
      </c>
      <c r="C76" s="65"/>
      <c r="D76" s="71"/>
      <c r="E76" s="72"/>
      <c r="F76" s="71"/>
      <c r="G76" s="72"/>
      <c r="H76" s="65"/>
      <c r="I76" s="20"/>
      <c r="J76" s="20"/>
    </row>
    <row r="77" spans="1:10" s="21" customFormat="1" ht="18" customHeight="1" x14ac:dyDescent="0.2">
      <c r="A77" s="123">
        <v>1</v>
      </c>
      <c r="B77" s="124" t="s">
        <v>186</v>
      </c>
      <c r="C77" s="124" t="s">
        <v>188</v>
      </c>
      <c r="D77" s="125" t="s">
        <v>70</v>
      </c>
      <c r="E77" s="126">
        <f>70000*50%</f>
        <v>35000</v>
      </c>
      <c r="F77" s="124">
        <v>4</v>
      </c>
      <c r="G77" s="126">
        <f>E77*F77</f>
        <v>140000</v>
      </c>
      <c r="H77" s="127"/>
      <c r="I77" s="20" t="s">
        <v>79</v>
      </c>
      <c r="J77" s="20"/>
    </row>
    <row r="78" spans="1:10" s="21" customFormat="1" ht="18" customHeight="1" x14ac:dyDescent="0.2">
      <c r="A78" s="77">
        <v>2</v>
      </c>
      <c r="B78" s="80" t="s">
        <v>187</v>
      </c>
      <c r="C78" s="80" t="s">
        <v>188</v>
      </c>
      <c r="D78" s="119" t="s">
        <v>189</v>
      </c>
      <c r="E78" s="81">
        <f>70000*50%</f>
        <v>35000</v>
      </c>
      <c r="F78" s="80">
        <v>4</v>
      </c>
      <c r="G78" s="81">
        <f>E78*F78</f>
        <v>140000</v>
      </c>
      <c r="H78" s="115"/>
      <c r="I78" s="20" t="s">
        <v>107</v>
      </c>
      <c r="J78" s="20"/>
    </row>
    <row r="79" spans="1:10" s="25" customFormat="1" ht="18" customHeight="1" x14ac:dyDescent="0.2">
      <c r="A79" s="116">
        <v>3</v>
      </c>
      <c r="B79" s="117" t="s">
        <v>190</v>
      </c>
      <c r="C79" s="117" t="s">
        <v>191</v>
      </c>
      <c r="D79" s="128" t="s">
        <v>70</v>
      </c>
      <c r="E79" s="129">
        <f>70000*50%</f>
        <v>35000</v>
      </c>
      <c r="F79" s="117">
        <v>4</v>
      </c>
      <c r="G79" s="129">
        <f>E79*F79</f>
        <v>140000</v>
      </c>
      <c r="H79" s="117"/>
      <c r="I79" s="24" t="s">
        <v>107</v>
      </c>
      <c r="J79" s="24"/>
    </row>
    <row r="80" spans="1:10" s="21" customFormat="1" ht="18" customHeight="1" x14ac:dyDescent="0.25">
      <c r="A80" s="26"/>
      <c r="B80" s="27" t="s">
        <v>19</v>
      </c>
      <c r="C80" s="26"/>
      <c r="D80" s="26"/>
      <c r="E80" s="60"/>
      <c r="F80" s="26"/>
      <c r="G80" s="60">
        <f>SUM(G9:G79)</f>
        <v>14364000</v>
      </c>
      <c r="H80" s="28"/>
      <c r="I80" s="20"/>
      <c r="J80" s="20"/>
    </row>
    <row r="81" spans="1:13" ht="15.75" x14ac:dyDescent="0.25">
      <c r="A81" s="29"/>
      <c r="B81" s="29"/>
      <c r="C81" s="29"/>
      <c r="D81" s="29"/>
      <c r="E81" s="68"/>
      <c r="F81" s="29"/>
      <c r="G81" s="68"/>
      <c r="H81" s="29"/>
      <c r="I81" s="29"/>
      <c r="J81" s="29"/>
    </row>
    <row r="82" spans="1:13" ht="15.75" x14ac:dyDescent="0.25">
      <c r="A82" s="29"/>
      <c r="B82" s="29"/>
      <c r="C82" s="29"/>
      <c r="D82" s="29"/>
      <c r="E82" s="68"/>
      <c r="F82" s="63" t="s">
        <v>43</v>
      </c>
      <c r="G82" s="68"/>
      <c r="H82" s="29"/>
      <c r="I82" s="29"/>
      <c r="J82" s="29"/>
    </row>
    <row r="83" spans="1:13" s="32" customFormat="1" ht="16.5" x14ac:dyDescent="0.25">
      <c r="A83" s="11"/>
      <c r="B83" s="50" t="s">
        <v>179</v>
      </c>
      <c r="C83" s="11"/>
      <c r="D83" s="11"/>
      <c r="E83" s="69"/>
      <c r="F83" s="99" t="s">
        <v>37</v>
      </c>
      <c r="G83" s="99"/>
      <c r="H83" s="99"/>
      <c r="I83" s="47"/>
      <c r="J83" s="47"/>
      <c r="K83" s="47"/>
      <c r="L83" s="47"/>
      <c r="M83" s="47"/>
    </row>
  </sheetData>
  <mergeCells count="13">
    <mergeCell ref="F83:H83"/>
    <mergeCell ref="A4:H4"/>
    <mergeCell ref="G5:H5"/>
    <mergeCell ref="A6:A7"/>
    <mergeCell ref="B6:B7"/>
    <mergeCell ref="C6:C7"/>
    <mergeCell ref="D6:D7"/>
    <mergeCell ref="E6:E7"/>
    <mergeCell ref="E1:H1"/>
    <mergeCell ref="E2:H2"/>
    <mergeCell ref="F6:F7"/>
    <mergeCell ref="G6:G7"/>
    <mergeCell ref="H6:H7"/>
  </mergeCells>
  <phoneticPr fontId="1" type="noConversion"/>
  <pageMargins left="0.2" right="0.2" top="0.26" bottom="0.42" header="0.2" footer="0.3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3" workbookViewId="0">
      <selection activeCell="H61" sqref="H61"/>
    </sheetView>
  </sheetViews>
  <sheetFormatPr defaultColWidth="9.125" defaultRowHeight="15" x14ac:dyDescent="0.25"/>
  <cols>
    <col min="1" max="1" width="4.25" style="3" customWidth="1"/>
    <col min="2" max="2" width="27.375" style="3" customWidth="1"/>
    <col min="3" max="3" width="12.625" style="3" customWidth="1"/>
    <col min="4" max="4" width="11.375" style="3" customWidth="1"/>
    <col min="5" max="6" width="11.125" style="3" customWidth="1"/>
    <col min="7" max="7" width="11" style="3" customWidth="1"/>
    <col min="8" max="8" width="11.625" style="3" customWidth="1"/>
    <col min="9" max="9" width="11.625" style="58" customWidth="1"/>
    <col min="10" max="10" width="9" style="58" customWidth="1"/>
    <col min="11" max="11" width="9.875" style="3" customWidth="1"/>
    <col min="12" max="12" width="11" style="3" customWidth="1"/>
    <col min="13" max="16384" width="9.125" style="3"/>
  </cols>
  <sheetData>
    <row r="1" spans="1:13" x14ac:dyDescent="0.25">
      <c r="A1" s="34" t="s">
        <v>58</v>
      </c>
      <c r="B1" s="34"/>
      <c r="C1" s="1"/>
      <c r="E1" s="34"/>
      <c r="F1" s="34"/>
      <c r="G1" s="94" t="s">
        <v>1</v>
      </c>
      <c r="H1" s="94"/>
      <c r="I1" s="94"/>
      <c r="J1" s="94"/>
      <c r="K1" s="94"/>
      <c r="L1" s="94"/>
    </row>
    <row r="2" spans="1:13" x14ac:dyDescent="0.25">
      <c r="A2" s="94"/>
      <c r="B2" s="94"/>
      <c r="C2" s="2"/>
      <c r="E2" s="34"/>
      <c r="F2" s="34"/>
      <c r="G2" s="94" t="s">
        <v>2</v>
      </c>
      <c r="H2" s="94"/>
      <c r="I2" s="94"/>
      <c r="J2" s="94"/>
      <c r="K2" s="94"/>
      <c r="L2" s="94"/>
    </row>
    <row r="4" spans="1:13" x14ac:dyDescent="0.25">
      <c r="A4" s="94" t="s">
        <v>34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3" x14ac:dyDescent="0.25">
      <c r="A5" s="2"/>
      <c r="B5" s="2"/>
      <c r="C5" s="2"/>
      <c r="D5" s="2"/>
      <c r="E5" s="2"/>
      <c r="F5" s="2"/>
      <c r="G5" s="2"/>
      <c r="H5" s="2"/>
      <c r="I5" s="54"/>
      <c r="J5" s="54"/>
      <c r="K5" s="2"/>
    </row>
    <row r="6" spans="1:13" s="6" customFormat="1" ht="63" x14ac:dyDescent="0.2">
      <c r="A6" s="4" t="s">
        <v>3</v>
      </c>
      <c r="B6" s="4" t="s">
        <v>4</v>
      </c>
      <c r="C6" s="5" t="s">
        <v>8</v>
      </c>
      <c r="D6" s="4" t="s">
        <v>5</v>
      </c>
      <c r="E6" s="4" t="s">
        <v>6</v>
      </c>
      <c r="F6" s="4" t="s">
        <v>22</v>
      </c>
      <c r="G6" s="4" t="s">
        <v>23</v>
      </c>
      <c r="H6" s="26" t="s">
        <v>21</v>
      </c>
      <c r="I6" s="55" t="s">
        <v>48</v>
      </c>
      <c r="J6" s="55" t="s">
        <v>49</v>
      </c>
      <c r="K6" s="48" t="s">
        <v>45</v>
      </c>
      <c r="L6" s="48" t="s">
        <v>46</v>
      </c>
      <c r="M6" s="6" t="s">
        <v>59</v>
      </c>
    </row>
    <row r="7" spans="1:13" s="6" customFormat="1" ht="15.75" x14ac:dyDescent="0.25">
      <c r="A7" s="51">
        <v>1</v>
      </c>
      <c r="B7" s="51" t="s">
        <v>61</v>
      </c>
      <c r="C7" s="59" t="s">
        <v>62</v>
      </c>
      <c r="D7" s="51" t="s">
        <v>63</v>
      </c>
      <c r="E7" s="51" t="s">
        <v>64</v>
      </c>
      <c r="F7" s="51" t="s">
        <v>65</v>
      </c>
      <c r="G7" s="51" t="s">
        <v>66</v>
      </c>
      <c r="H7" s="53">
        <v>16</v>
      </c>
      <c r="I7" s="56">
        <f>1390000*40%</f>
        <v>556000</v>
      </c>
      <c r="J7" s="56">
        <f>1390000*10%</f>
        <v>139000</v>
      </c>
      <c r="K7" s="53">
        <v>4</v>
      </c>
      <c r="L7" s="56">
        <f>(I7+J7)*K7</f>
        <v>2780000</v>
      </c>
      <c r="M7" s="3" t="s">
        <v>60</v>
      </c>
    </row>
    <row r="8" spans="1:13" s="6" customFormat="1" ht="15.75" x14ac:dyDescent="0.25">
      <c r="A8" s="51">
        <v>2</v>
      </c>
      <c r="B8" s="51" t="s">
        <v>67</v>
      </c>
      <c r="C8" s="59" t="s">
        <v>68</v>
      </c>
      <c r="D8" s="51" t="s">
        <v>63</v>
      </c>
      <c r="E8" s="51" t="s">
        <v>69</v>
      </c>
      <c r="F8" s="51" t="s">
        <v>70</v>
      </c>
      <c r="G8" s="51" t="s">
        <v>66</v>
      </c>
      <c r="H8" s="53">
        <v>16</v>
      </c>
      <c r="I8" s="56">
        <f t="shared" ref="I8:I71" si="0">1390000*40%</f>
        <v>556000</v>
      </c>
      <c r="J8" s="56">
        <f t="shared" ref="J8:J71" si="1">1390000*10%</f>
        <v>139000</v>
      </c>
      <c r="K8" s="53">
        <v>4</v>
      </c>
      <c r="L8" s="56">
        <f t="shared" ref="L8:L71" si="2">(I8+J8)*K8</f>
        <v>2780000</v>
      </c>
      <c r="M8" s="3" t="s">
        <v>60</v>
      </c>
    </row>
    <row r="9" spans="1:13" s="6" customFormat="1" ht="15.75" x14ac:dyDescent="0.25">
      <c r="A9" s="51">
        <v>3</v>
      </c>
      <c r="B9" s="51" t="s">
        <v>71</v>
      </c>
      <c r="C9" s="59" t="s">
        <v>72</v>
      </c>
      <c r="D9" s="51" t="s">
        <v>73</v>
      </c>
      <c r="E9" s="51" t="s">
        <v>74</v>
      </c>
      <c r="F9" s="51" t="s">
        <v>65</v>
      </c>
      <c r="G9" s="51" t="s">
        <v>66</v>
      </c>
      <c r="H9" s="53">
        <v>16</v>
      </c>
      <c r="I9" s="56">
        <f t="shared" si="0"/>
        <v>556000</v>
      </c>
      <c r="J9" s="56">
        <f t="shared" si="1"/>
        <v>139000</v>
      </c>
      <c r="K9" s="53">
        <v>4</v>
      </c>
      <c r="L9" s="56">
        <f t="shared" si="2"/>
        <v>2780000</v>
      </c>
      <c r="M9" s="3" t="s">
        <v>60</v>
      </c>
    </row>
    <row r="10" spans="1:13" s="6" customFormat="1" ht="15.75" x14ac:dyDescent="0.2">
      <c r="A10" s="51">
        <v>4</v>
      </c>
      <c r="B10" s="51" t="s">
        <v>78</v>
      </c>
      <c r="C10" s="59" t="s">
        <v>75</v>
      </c>
      <c r="D10" s="51" t="s">
        <v>77</v>
      </c>
      <c r="E10" s="51" t="s">
        <v>76</v>
      </c>
      <c r="F10" s="51" t="s">
        <v>65</v>
      </c>
      <c r="G10" s="51" t="s">
        <v>66</v>
      </c>
      <c r="H10" s="53">
        <v>16</v>
      </c>
      <c r="I10" s="56">
        <f t="shared" si="0"/>
        <v>556000</v>
      </c>
      <c r="J10" s="56">
        <f t="shared" si="1"/>
        <v>139000</v>
      </c>
      <c r="K10" s="53">
        <v>4</v>
      </c>
      <c r="L10" s="56">
        <f t="shared" si="2"/>
        <v>2780000</v>
      </c>
      <c r="M10" s="6" t="s">
        <v>79</v>
      </c>
    </row>
    <row r="11" spans="1:13" s="6" customFormat="1" ht="15.75" x14ac:dyDescent="0.2">
      <c r="A11" s="51">
        <v>5</v>
      </c>
      <c r="B11" s="51" t="s">
        <v>80</v>
      </c>
      <c r="C11" s="59" t="s">
        <v>81</v>
      </c>
      <c r="D11" s="51" t="s">
        <v>63</v>
      </c>
      <c r="E11" s="51" t="s">
        <v>82</v>
      </c>
      <c r="F11" s="51" t="s">
        <v>65</v>
      </c>
      <c r="G11" s="51" t="s">
        <v>66</v>
      </c>
      <c r="H11" s="53">
        <v>16</v>
      </c>
      <c r="I11" s="56">
        <f t="shared" si="0"/>
        <v>556000</v>
      </c>
      <c r="J11" s="56">
        <f t="shared" si="1"/>
        <v>139000</v>
      </c>
      <c r="K11" s="53">
        <v>4</v>
      </c>
      <c r="L11" s="56">
        <f t="shared" si="2"/>
        <v>2780000</v>
      </c>
      <c r="M11" s="6" t="s">
        <v>79</v>
      </c>
    </row>
    <row r="12" spans="1:13" s="6" customFormat="1" ht="15.75" x14ac:dyDescent="0.2">
      <c r="A12" s="51">
        <v>6</v>
      </c>
      <c r="B12" s="51" t="s">
        <v>83</v>
      </c>
      <c r="C12" s="59" t="s">
        <v>84</v>
      </c>
      <c r="D12" s="51" t="s">
        <v>85</v>
      </c>
      <c r="E12" s="51" t="s">
        <v>76</v>
      </c>
      <c r="F12" s="51" t="s">
        <v>65</v>
      </c>
      <c r="G12" s="51" t="s">
        <v>66</v>
      </c>
      <c r="H12" s="53">
        <v>16</v>
      </c>
      <c r="I12" s="56">
        <f t="shared" si="0"/>
        <v>556000</v>
      </c>
      <c r="J12" s="56">
        <f t="shared" si="1"/>
        <v>139000</v>
      </c>
      <c r="K12" s="53">
        <v>4</v>
      </c>
      <c r="L12" s="56">
        <f t="shared" si="2"/>
        <v>2780000</v>
      </c>
      <c r="M12" s="6" t="s">
        <v>79</v>
      </c>
    </row>
    <row r="13" spans="1:13" s="6" customFormat="1" ht="15.75" x14ac:dyDescent="0.2">
      <c r="A13" s="51">
        <v>7</v>
      </c>
      <c r="B13" s="51" t="s">
        <v>86</v>
      </c>
      <c r="C13" s="59" t="s">
        <v>87</v>
      </c>
      <c r="D13" s="51" t="s">
        <v>88</v>
      </c>
      <c r="E13" s="51" t="s">
        <v>76</v>
      </c>
      <c r="F13" s="51" t="s">
        <v>65</v>
      </c>
      <c r="G13" s="51" t="s">
        <v>66</v>
      </c>
      <c r="H13" s="53">
        <v>16</v>
      </c>
      <c r="I13" s="56">
        <f t="shared" si="0"/>
        <v>556000</v>
      </c>
      <c r="J13" s="56">
        <f t="shared" si="1"/>
        <v>139000</v>
      </c>
      <c r="K13" s="53">
        <v>4</v>
      </c>
      <c r="L13" s="56">
        <f t="shared" si="2"/>
        <v>2780000</v>
      </c>
      <c r="M13" s="6" t="s">
        <v>92</v>
      </c>
    </row>
    <row r="14" spans="1:13" s="6" customFormat="1" ht="15.75" x14ac:dyDescent="0.2">
      <c r="A14" s="51">
        <v>8</v>
      </c>
      <c r="B14" s="51" t="s">
        <v>89</v>
      </c>
      <c r="C14" s="59" t="s">
        <v>90</v>
      </c>
      <c r="D14" s="51" t="s">
        <v>63</v>
      </c>
      <c r="E14" s="51" t="s">
        <v>91</v>
      </c>
      <c r="F14" s="51" t="s">
        <v>65</v>
      </c>
      <c r="G14" s="51" t="s">
        <v>66</v>
      </c>
      <c r="H14" s="53">
        <v>16</v>
      </c>
      <c r="I14" s="56">
        <f t="shared" si="0"/>
        <v>556000</v>
      </c>
      <c r="J14" s="56">
        <f t="shared" si="1"/>
        <v>139000</v>
      </c>
      <c r="K14" s="53">
        <v>4</v>
      </c>
      <c r="L14" s="56">
        <f t="shared" si="2"/>
        <v>2780000</v>
      </c>
      <c r="M14" s="6" t="s">
        <v>92</v>
      </c>
    </row>
    <row r="15" spans="1:13" s="6" customFormat="1" ht="15.75" x14ac:dyDescent="0.2">
      <c r="A15" s="51">
        <v>9</v>
      </c>
      <c r="B15" s="51" t="s">
        <v>93</v>
      </c>
      <c r="C15" s="59" t="s">
        <v>94</v>
      </c>
      <c r="D15" s="51" t="s">
        <v>63</v>
      </c>
      <c r="E15" s="51" t="s">
        <v>82</v>
      </c>
      <c r="F15" s="51" t="s">
        <v>65</v>
      </c>
      <c r="G15" s="51" t="s">
        <v>66</v>
      </c>
      <c r="H15" s="53">
        <v>16</v>
      </c>
      <c r="I15" s="56">
        <f t="shared" si="0"/>
        <v>556000</v>
      </c>
      <c r="J15" s="56">
        <f t="shared" si="1"/>
        <v>139000</v>
      </c>
      <c r="K15" s="53">
        <v>4</v>
      </c>
      <c r="L15" s="56">
        <f t="shared" si="2"/>
        <v>2780000</v>
      </c>
      <c r="M15" s="6" t="s">
        <v>92</v>
      </c>
    </row>
    <row r="16" spans="1:13" s="6" customFormat="1" ht="15.75" x14ac:dyDescent="0.2">
      <c r="A16" s="51">
        <v>10</v>
      </c>
      <c r="B16" s="51" t="s">
        <v>95</v>
      </c>
      <c r="C16" s="59" t="s">
        <v>96</v>
      </c>
      <c r="D16" s="51" t="s">
        <v>63</v>
      </c>
      <c r="E16" s="51" t="s">
        <v>97</v>
      </c>
      <c r="F16" s="51" t="s">
        <v>65</v>
      </c>
      <c r="G16" s="51" t="s">
        <v>66</v>
      </c>
      <c r="H16" s="53">
        <v>16</v>
      </c>
      <c r="I16" s="56">
        <f t="shared" si="0"/>
        <v>556000</v>
      </c>
      <c r="J16" s="56">
        <f t="shared" si="1"/>
        <v>139000</v>
      </c>
      <c r="K16" s="53">
        <v>4</v>
      </c>
      <c r="L16" s="56">
        <f t="shared" si="2"/>
        <v>2780000</v>
      </c>
      <c r="M16" s="6" t="s">
        <v>92</v>
      </c>
    </row>
    <row r="17" spans="1:13" s="6" customFormat="1" ht="15.75" x14ac:dyDescent="0.2">
      <c r="A17" s="51">
        <v>11</v>
      </c>
      <c r="B17" s="51" t="s">
        <v>229</v>
      </c>
      <c r="C17" s="59" t="s">
        <v>231</v>
      </c>
      <c r="D17" s="51" t="s">
        <v>63</v>
      </c>
      <c r="E17" s="51" t="s">
        <v>82</v>
      </c>
      <c r="F17" s="51" t="s">
        <v>65</v>
      </c>
      <c r="G17" s="51" t="s">
        <v>66</v>
      </c>
      <c r="H17" s="53">
        <v>16</v>
      </c>
      <c r="I17" s="56">
        <f t="shared" si="0"/>
        <v>556000</v>
      </c>
      <c r="J17" s="56">
        <f t="shared" si="1"/>
        <v>139000</v>
      </c>
      <c r="K17" s="53">
        <v>4</v>
      </c>
      <c r="L17" s="56">
        <f t="shared" ref="L17:L18" si="3">(I17+J17)*K17</f>
        <v>2780000</v>
      </c>
      <c r="M17" s="6" t="s">
        <v>233</v>
      </c>
    </row>
    <row r="18" spans="1:13" s="6" customFormat="1" ht="15.75" x14ac:dyDescent="0.2">
      <c r="A18" s="51">
        <v>12</v>
      </c>
      <c r="B18" s="51" t="s">
        <v>230</v>
      </c>
      <c r="C18" s="59" t="s">
        <v>232</v>
      </c>
      <c r="D18" s="51" t="s">
        <v>63</v>
      </c>
      <c r="E18" s="51" t="s">
        <v>91</v>
      </c>
      <c r="F18" s="51" t="s">
        <v>65</v>
      </c>
      <c r="G18" s="51" t="s">
        <v>66</v>
      </c>
      <c r="H18" s="53">
        <v>16</v>
      </c>
      <c r="I18" s="56">
        <f t="shared" si="0"/>
        <v>556000</v>
      </c>
      <c r="J18" s="56">
        <f t="shared" si="1"/>
        <v>139000</v>
      </c>
      <c r="K18" s="53">
        <v>4</v>
      </c>
      <c r="L18" s="56">
        <f t="shared" si="3"/>
        <v>2780000</v>
      </c>
      <c r="M18" s="6" t="s">
        <v>233</v>
      </c>
    </row>
    <row r="19" spans="1:13" s="6" customFormat="1" ht="15.75" x14ac:dyDescent="0.2">
      <c r="A19" s="51">
        <v>13</v>
      </c>
      <c r="B19" s="51" t="s">
        <v>99</v>
      </c>
      <c r="C19" s="59" t="s">
        <v>100</v>
      </c>
      <c r="D19" s="51" t="s">
        <v>63</v>
      </c>
      <c r="E19" s="51" t="s">
        <v>69</v>
      </c>
      <c r="F19" s="51" t="s">
        <v>70</v>
      </c>
      <c r="G19" s="51" t="s">
        <v>66</v>
      </c>
      <c r="H19" s="53">
        <v>16</v>
      </c>
      <c r="I19" s="56">
        <f t="shared" si="0"/>
        <v>556000</v>
      </c>
      <c r="J19" s="56">
        <f t="shared" si="1"/>
        <v>139000</v>
      </c>
      <c r="K19" s="53">
        <v>4</v>
      </c>
      <c r="L19" s="56">
        <f t="shared" si="2"/>
        <v>2780000</v>
      </c>
      <c r="M19" s="6" t="s">
        <v>98</v>
      </c>
    </row>
    <row r="20" spans="1:13" s="6" customFormat="1" ht="15.75" x14ac:dyDescent="0.2">
      <c r="A20" s="51">
        <v>14</v>
      </c>
      <c r="B20" s="51" t="s">
        <v>101</v>
      </c>
      <c r="C20" s="59" t="s">
        <v>102</v>
      </c>
      <c r="D20" s="51" t="s">
        <v>63</v>
      </c>
      <c r="E20" s="51" t="s">
        <v>64</v>
      </c>
      <c r="F20" s="51" t="s">
        <v>65</v>
      </c>
      <c r="G20" s="51" t="s">
        <v>66</v>
      </c>
      <c r="H20" s="53">
        <v>16</v>
      </c>
      <c r="I20" s="56">
        <f t="shared" si="0"/>
        <v>556000</v>
      </c>
      <c r="J20" s="56">
        <f t="shared" si="1"/>
        <v>139000</v>
      </c>
      <c r="K20" s="53">
        <v>4</v>
      </c>
      <c r="L20" s="56">
        <f t="shared" si="2"/>
        <v>2780000</v>
      </c>
      <c r="M20" s="6" t="s">
        <v>98</v>
      </c>
    </row>
    <row r="21" spans="1:13" s="6" customFormat="1" ht="15.75" x14ac:dyDescent="0.2">
      <c r="A21" s="51">
        <v>15</v>
      </c>
      <c r="B21" s="51" t="s">
        <v>234</v>
      </c>
      <c r="C21" s="59" t="s">
        <v>104</v>
      </c>
      <c r="D21" s="51" t="s">
        <v>63</v>
      </c>
      <c r="E21" s="51" t="s">
        <v>64</v>
      </c>
      <c r="F21" s="51" t="s">
        <v>65</v>
      </c>
      <c r="G21" s="51" t="s">
        <v>66</v>
      </c>
      <c r="H21" s="53">
        <v>16</v>
      </c>
      <c r="I21" s="56">
        <f t="shared" si="0"/>
        <v>556000</v>
      </c>
      <c r="J21" s="56">
        <f t="shared" si="1"/>
        <v>139000</v>
      </c>
      <c r="K21" s="53">
        <v>4</v>
      </c>
      <c r="L21" s="56">
        <f t="shared" si="2"/>
        <v>2780000</v>
      </c>
      <c r="M21" s="6" t="s">
        <v>98</v>
      </c>
    </row>
    <row r="22" spans="1:13" s="6" customFormat="1" ht="15.75" x14ac:dyDescent="0.2">
      <c r="A22" s="51">
        <v>16</v>
      </c>
      <c r="B22" s="51" t="s">
        <v>105</v>
      </c>
      <c r="C22" s="59" t="s">
        <v>106</v>
      </c>
      <c r="D22" s="51" t="s">
        <v>63</v>
      </c>
      <c r="E22" s="51" t="s">
        <v>97</v>
      </c>
      <c r="F22" s="51" t="s">
        <v>65</v>
      </c>
      <c r="G22" s="51" t="s">
        <v>66</v>
      </c>
      <c r="H22" s="53">
        <v>16</v>
      </c>
      <c r="I22" s="56">
        <f t="shared" si="0"/>
        <v>556000</v>
      </c>
      <c r="J22" s="56">
        <f t="shared" si="1"/>
        <v>139000</v>
      </c>
      <c r="K22" s="53">
        <v>4</v>
      </c>
      <c r="L22" s="56">
        <f t="shared" si="2"/>
        <v>2780000</v>
      </c>
      <c r="M22" s="6" t="s">
        <v>98</v>
      </c>
    </row>
    <row r="23" spans="1:13" s="6" customFormat="1" ht="15.75" x14ac:dyDescent="0.2">
      <c r="A23" s="51">
        <v>17</v>
      </c>
      <c r="B23" s="51" t="s">
        <v>108</v>
      </c>
      <c r="C23" s="59" t="s">
        <v>109</v>
      </c>
      <c r="D23" s="51" t="s">
        <v>63</v>
      </c>
      <c r="E23" s="51" t="s">
        <v>97</v>
      </c>
      <c r="F23" s="51" t="s">
        <v>65</v>
      </c>
      <c r="G23" s="51" t="s">
        <v>66</v>
      </c>
      <c r="H23" s="53">
        <v>16</v>
      </c>
      <c r="I23" s="56">
        <f t="shared" si="0"/>
        <v>556000</v>
      </c>
      <c r="J23" s="56">
        <f t="shared" si="1"/>
        <v>139000</v>
      </c>
      <c r="K23" s="53">
        <v>4</v>
      </c>
      <c r="L23" s="56">
        <f t="shared" si="2"/>
        <v>2780000</v>
      </c>
      <c r="M23" s="6" t="s">
        <v>107</v>
      </c>
    </row>
    <row r="24" spans="1:13" s="6" customFormat="1" ht="15.75" x14ac:dyDescent="0.2">
      <c r="A24" s="51">
        <v>18</v>
      </c>
      <c r="B24" s="51" t="s">
        <v>110</v>
      </c>
      <c r="C24" s="59" t="s">
        <v>111</v>
      </c>
      <c r="D24" s="51" t="s">
        <v>63</v>
      </c>
      <c r="E24" s="51" t="s">
        <v>91</v>
      </c>
      <c r="F24" s="51" t="s">
        <v>65</v>
      </c>
      <c r="G24" s="51" t="s">
        <v>66</v>
      </c>
      <c r="H24" s="53">
        <v>16</v>
      </c>
      <c r="I24" s="56">
        <f t="shared" si="0"/>
        <v>556000</v>
      </c>
      <c r="J24" s="56">
        <f t="shared" si="1"/>
        <v>139000</v>
      </c>
      <c r="K24" s="53">
        <v>4</v>
      </c>
      <c r="L24" s="56">
        <f t="shared" si="2"/>
        <v>2780000</v>
      </c>
      <c r="M24" s="6" t="s">
        <v>107</v>
      </c>
    </row>
    <row r="25" spans="1:13" s="6" customFormat="1" ht="15.75" x14ac:dyDescent="0.2">
      <c r="A25" s="51">
        <v>19</v>
      </c>
      <c r="B25" s="51" t="s">
        <v>113</v>
      </c>
      <c r="C25" s="59" t="s">
        <v>112</v>
      </c>
      <c r="D25" s="51" t="s">
        <v>63</v>
      </c>
      <c r="E25" s="51" t="s">
        <v>69</v>
      </c>
      <c r="F25" s="51" t="s">
        <v>70</v>
      </c>
      <c r="G25" s="51" t="s">
        <v>66</v>
      </c>
      <c r="H25" s="53">
        <v>12</v>
      </c>
      <c r="I25" s="56">
        <f t="shared" si="0"/>
        <v>556000</v>
      </c>
      <c r="J25" s="56">
        <f t="shared" si="1"/>
        <v>139000</v>
      </c>
      <c r="K25" s="53">
        <v>4</v>
      </c>
      <c r="L25" s="56">
        <f t="shared" si="2"/>
        <v>2780000</v>
      </c>
      <c r="M25" s="6" t="s">
        <v>107</v>
      </c>
    </row>
    <row r="26" spans="1:13" s="6" customFormat="1" ht="15.75" x14ac:dyDescent="0.2">
      <c r="A26" s="51">
        <v>20</v>
      </c>
      <c r="B26" s="51" t="s">
        <v>164</v>
      </c>
      <c r="C26" s="59" t="s">
        <v>165</v>
      </c>
      <c r="D26" s="51" t="s">
        <v>63</v>
      </c>
      <c r="E26" s="51" t="s">
        <v>91</v>
      </c>
      <c r="F26" s="51" t="s">
        <v>65</v>
      </c>
      <c r="G26" s="51" t="s">
        <v>66</v>
      </c>
      <c r="H26" s="53">
        <v>11</v>
      </c>
      <c r="I26" s="56">
        <f t="shared" si="0"/>
        <v>556000</v>
      </c>
      <c r="J26" s="56">
        <f t="shared" si="1"/>
        <v>139000</v>
      </c>
      <c r="K26" s="53">
        <v>4</v>
      </c>
      <c r="L26" s="56">
        <f t="shared" ref="L26:L30" si="4">(I26+J26)*K26</f>
        <v>2780000</v>
      </c>
      <c r="M26" s="6" t="s">
        <v>163</v>
      </c>
    </row>
    <row r="27" spans="1:13" s="6" customFormat="1" ht="30" x14ac:dyDescent="0.2">
      <c r="A27" s="51">
        <v>21</v>
      </c>
      <c r="B27" s="51" t="s">
        <v>178</v>
      </c>
      <c r="C27" s="59" t="s">
        <v>166</v>
      </c>
      <c r="D27" s="51" t="s">
        <v>63</v>
      </c>
      <c r="E27" s="51" t="s">
        <v>125</v>
      </c>
      <c r="F27" s="51" t="s">
        <v>70</v>
      </c>
      <c r="G27" s="51" t="s">
        <v>66</v>
      </c>
      <c r="H27" s="53">
        <v>12</v>
      </c>
      <c r="I27" s="56">
        <f t="shared" si="0"/>
        <v>556000</v>
      </c>
      <c r="J27" s="56">
        <f t="shared" si="1"/>
        <v>139000</v>
      </c>
      <c r="K27" s="53">
        <v>4</v>
      </c>
      <c r="L27" s="56">
        <f t="shared" si="4"/>
        <v>2780000</v>
      </c>
      <c r="M27" s="6" t="s">
        <v>163</v>
      </c>
    </row>
    <row r="28" spans="1:13" s="6" customFormat="1" ht="15.75" x14ac:dyDescent="0.2">
      <c r="A28" s="51">
        <v>22</v>
      </c>
      <c r="B28" s="51" t="s">
        <v>167</v>
      </c>
      <c r="C28" s="59" t="s">
        <v>168</v>
      </c>
      <c r="D28" s="51" t="s">
        <v>63</v>
      </c>
      <c r="E28" s="51" t="s">
        <v>69</v>
      </c>
      <c r="F28" s="51" t="s">
        <v>70</v>
      </c>
      <c r="G28" s="51" t="s">
        <v>66</v>
      </c>
      <c r="H28" s="53">
        <v>13</v>
      </c>
      <c r="I28" s="56">
        <f t="shared" si="0"/>
        <v>556000</v>
      </c>
      <c r="J28" s="56">
        <f t="shared" si="1"/>
        <v>139000</v>
      </c>
      <c r="K28" s="53">
        <v>4</v>
      </c>
      <c r="L28" s="56">
        <f t="shared" si="4"/>
        <v>2780000</v>
      </c>
      <c r="M28" s="6" t="s">
        <v>163</v>
      </c>
    </row>
    <row r="29" spans="1:13" s="6" customFormat="1" ht="15.75" x14ac:dyDescent="0.2">
      <c r="A29" s="51">
        <v>23</v>
      </c>
      <c r="B29" s="51" t="s">
        <v>169</v>
      </c>
      <c r="C29" s="59" t="s">
        <v>170</v>
      </c>
      <c r="D29" s="51" t="s">
        <v>150</v>
      </c>
      <c r="E29" s="51" t="s">
        <v>64</v>
      </c>
      <c r="F29" s="51" t="s">
        <v>65</v>
      </c>
      <c r="G29" s="51" t="s">
        <v>66</v>
      </c>
      <c r="H29" s="53">
        <v>14</v>
      </c>
      <c r="I29" s="56">
        <f t="shared" si="0"/>
        <v>556000</v>
      </c>
      <c r="J29" s="56">
        <f t="shared" si="1"/>
        <v>139000</v>
      </c>
      <c r="K29" s="53">
        <v>4</v>
      </c>
      <c r="L29" s="56">
        <f t="shared" si="4"/>
        <v>2780000</v>
      </c>
      <c r="M29" s="6" t="s">
        <v>163</v>
      </c>
    </row>
    <row r="30" spans="1:13" s="6" customFormat="1" ht="15.75" x14ac:dyDescent="0.2">
      <c r="A30" s="51">
        <v>24</v>
      </c>
      <c r="B30" s="51" t="s">
        <v>171</v>
      </c>
      <c r="C30" s="59" t="s">
        <v>172</v>
      </c>
      <c r="D30" s="51" t="s">
        <v>63</v>
      </c>
      <c r="E30" s="51" t="s">
        <v>69</v>
      </c>
      <c r="F30" s="51" t="s">
        <v>70</v>
      </c>
      <c r="G30" s="51" t="s">
        <v>66</v>
      </c>
      <c r="H30" s="53">
        <v>12</v>
      </c>
      <c r="I30" s="56">
        <f t="shared" si="0"/>
        <v>556000</v>
      </c>
      <c r="J30" s="56">
        <f t="shared" si="1"/>
        <v>139000</v>
      </c>
      <c r="K30" s="53">
        <v>4</v>
      </c>
      <c r="L30" s="56">
        <f t="shared" si="4"/>
        <v>2780000</v>
      </c>
      <c r="M30" s="6" t="s">
        <v>163</v>
      </c>
    </row>
    <row r="31" spans="1:13" s="6" customFormat="1" ht="30" x14ac:dyDescent="0.2">
      <c r="A31" s="51">
        <v>25</v>
      </c>
      <c r="B31" s="51" t="s">
        <v>173</v>
      </c>
      <c r="C31" s="59" t="s">
        <v>166</v>
      </c>
      <c r="D31" s="51" t="s">
        <v>63</v>
      </c>
      <c r="E31" s="51" t="s">
        <v>125</v>
      </c>
      <c r="F31" s="51" t="s">
        <v>70</v>
      </c>
      <c r="G31" s="51" t="s">
        <v>66</v>
      </c>
      <c r="H31" s="53">
        <v>12</v>
      </c>
      <c r="I31" s="56">
        <f t="shared" si="0"/>
        <v>556000</v>
      </c>
      <c r="J31" s="56">
        <f t="shared" si="1"/>
        <v>139000</v>
      </c>
      <c r="K31" s="53">
        <v>4</v>
      </c>
      <c r="L31" s="56">
        <f t="shared" ref="L31:L33" si="5">(I31+J31)*K31</f>
        <v>2780000</v>
      </c>
      <c r="M31" s="6" t="s">
        <v>163</v>
      </c>
    </row>
    <row r="32" spans="1:13" s="6" customFormat="1" ht="15.75" x14ac:dyDescent="0.2">
      <c r="A32" s="51">
        <v>26</v>
      </c>
      <c r="B32" s="51" t="s">
        <v>174</v>
      </c>
      <c r="C32" s="59" t="s">
        <v>175</v>
      </c>
      <c r="D32" s="51" t="s">
        <v>63</v>
      </c>
      <c r="E32" s="51" t="s">
        <v>91</v>
      </c>
      <c r="F32" s="51" t="s">
        <v>65</v>
      </c>
      <c r="G32" s="51" t="s">
        <v>66</v>
      </c>
      <c r="H32" s="53">
        <v>16</v>
      </c>
      <c r="I32" s="56">
        <f t="shared" si="0"/>
        <v>556000</v>
      </c>
      <c r="J32" s="56">
        <f t="shared" si="1"/>
        <v>139000</v>
      </c>
      <c r="K32" s="53">
        <v>4</v>
      </c>
      <c r="L32" s="56">
        <f t="shared" si="5"/>
        <v>2780000</v>
      </c>
      <c r="M32" s="6" t="s">
        <v>163</v>
      </c>
    </row>
    <row r="33" spans="1:13" s="6" customFormat="1" ht="15.75" x14ac:dyDescent="0.2">
      <c r="A33" s="51">
        <v>27</v>
      </c>
      <c r="B33" s="51" t="s">
        <v>176</v>
      </c>
      <c r="C33" s="59" t="s">
        <v>177</v>
      </c>
      <c r="D33" s="51" t="s">
        <v>63</v>
      </c>
      <c r="E33" s="51" t="s">
        <v>69</v>
      </c>
      <c r="F33" s="51" t="s">
        <v>70</v>
      </c>
      <c r="G33" s="51" t="s">
        <v>66</v>
      </c>
      <c r="H33" s="53">
        <v>16</v>
      </c>
      <c r="I33" s="56">
        <f t="shared" si="0"/>
        <v>556000</v>
      </c>
      <c r="J33" s="56">
        <f t="shared" si="1"/>
        <v>139000</v>
      </c>
      <c r="K33" s="53">
        <v>4</v>
      </c>
      <c r="L33" s="56">
        <f t="shared" si="5"/>
        <v>2780000</v>
      </c>
      <c r="M33" s="6" t="s">
        <v>163</v>
      </c>
    </row>
    <row r="34" spans="1:13" s="6" customFormat="1" ht="15.75" x14ac:dyDescent="0.2">
      <c r="A34" s="51">
        <v>28</v>
      </c>
      <c r="B34" s="51" t="s">
        <v>149</v>
      </c>
      <c r="C34" s="59" t="s">
        <v>235</v>
      </c>
      <c r="D34" s="51" t="s">
        <v>150</v>
      </c>
      <c r="E34" s="51" t="s">
        <v>74</v>
      </c>
      <c r="F34" s="51" t="s">
        <v>65</v>
      </c>
      <c r="G34" s="51" t="s">
        <v>66</v>
      </c>
      <c r="H34" s="53">
        <v>16</v>
      </c>
      <c r="I34" s="56">
        <f t="shared" si="0"/>
        <v>556000</v>
      </c>
      <c r="J34" s="56">
        <f t="shared" si="1"/>
        <v>139000</v>
      </c>
      <c r="K34" s="53">
        <v>4</v>
      </c>
      <c r="L34" s="56">
        <f t="shared" ref="L34:L41" si="6">(I34+J34)*K34</f>
        <v>2780000</v>
      </c>
      <c r="M34" s="6" t="s">
        <v>151</v>
      </c>
    </row>
    <row r="35" spans="1:13" s="6" customFormat="1" ht="15.75" x14ac:dyDescent="0.2">
      <c r="A35" s="51">
        <v>29</v>
      </c>
      <c r="B35" s="51" t="s">
        <v>154</v>
      </c>
      <c r="C35" s="59" t="s">
        <v>152</v>
      </c>
      <c r="D35" s="51" t="s">
        <v>63</v>
      </c>
      <c r="E35" s="51" t="s">
        <v>82</v>
      </c>
      <c r="F35" s="51" t="s">
        <v>65</v>
      </c>
      <c r="G35" s="51" t="s">
        <v>66</v>
      </c>
      <c r="H35" s="53">
        <v>16</v>
      </c>
      <c r="I35" s="56">
        <f t="shared" si="0"/>
        <v>556000</v>
      </c>
      <c r="J35" s="56">
        <f t="shared" si="1"/>
        <v>139000</v>
      </c>
      <c r="K35" s="53">
        <v>4</v>
      </c>
      <c r="L35" s="56">
        <f t="shared" si="6"/>
        <v>2780000</v>
      </c>
      <c r="M35" s="6" t="s">
        <v>151</v>
      </c>
    </row>
    <row r="36" spans="1:13" s="6" customFormat="1" ht="15.75" x14ac:dyDescent="0.2">
      <c r="A36" s="51">
        <v>30</v>
      </c>
      <c r="B36" s="51" t="s">
        <v>211</v>
      </c>
      <c r="C36" s="59" t="s">
        <v>213</v>
      </c>
      <c r="D36" s="51" t="s">
        <v>63</v>
      </c>
      <c r="E36" s="51" t="s">
        <v>69</v>
      </c>
      <c r="F36" s="51" t="s">
        <v>70</v>
      </c>
      <c r="G36" s="51" t="s">
        <v>66</v>
      </c>
      <c r="H36" s="53">
        <v>16</v>
      </c>
      <c r="I36" s="56">
        <f t="shared" si="0"/>
        <v>556000</v>
      </c>
      <c r="J36" s="56">
        <f t="shared" si="1"/>
        <v>139000</v>
      </c>
      <c r="K36" s="53">
        <v>4</v>
      </c>
      <c r="L36" s="56">
        <f t="shared" ref="L36:L37" si="7">(I36+J36)*K36</f>
        <v>2780000</v>
      </c>
      <c r="M36" s="6" t="s">
        <v>208</v>
      </c>
    </row>
    <row r="37" spans="1:13" s="6" customFormat="1" ht="15.75" x14ac:dyDescent="0.2">
      <c r="A37" s="51">
        <v>31</v>
      </c>
      <c r="B37" s="51" t="s">
        <v>212</v>
      </c>
      <c r="C37" s="59" t="s">
        <v>214</v>
      </c>
      <c r="D37" s="51" t="s">
        <v>63</v>
      </c>
      <c r="E37" s="51" t="s">
        <v>91</v>
      </c>
      <c r="F37" s="51" t="s">
        <v>65</v>
      </c>
      <c r="G37" s="51" t="s">
        <v>66</v>
      </c>
      <c r="H37" s="53">
        <v>16</v>
      </c>
      <c r="I37" s="56">
        <f t="shared" si="0"/>
        <v>556000</v>
      </c>
      <c r="J37" s="56">
        <f t="shared" si="1"/>
        <v>139000</v>
      </c>
      <c r="K37" s="53">
        <v>4</v>
      </c>
      <c r="L37" s="56">
        <f t="shared" si="7"/>
        <v>2780000</v>
      </c>
      <c r="M37" s="6" t="s">
        <v>208</v>
      </c>
    </row>
    <row r="38" spans="1:13" s="6" customFormat="1" ht="15.75" x14ac:dyDescent="0.2">
      <c r="A38" s="51">
        <v>32</v>
      </c>
      <c r="B38" s="51" t="s">
        <v>155</v>
      </c>
      <c r="C38" s="59" t="s">
        <v>122</v>
      </c>
      <c r="D38" s="51" t="s">
        <v>63</v>
      </c>
      <c r="E38" s="51" t="s">
        <v>91</v>
      </c>
      <c r="F38" s="51" t="s">
        <v>65</v>
      </c>
      <c r="G38" s="51" t="s">
        <v>66</v>
      </c>
      <c r="H38" s="53">
        <v>16</v>
      </c>
      <c r="I38" s="56">
        <f t="shared" si="0"/>
        <v>556000</v>
      </c>
      <c r="J38" s="56">
        <f t="shared" si="1"/>
        <v>139000</v>
      </c>
      <c r="K38" s="53">
        <v>4</v>
      </c>
      <c r="L38" s="56">
        <f t="shared" si="6"/>
        <v>2780000</v>
      </c>
      <c r="M38" s="6" t="s">
        <v>153</v>
      </c>
    </row>
    <row r="39" spans="1:13" s="6" customFormat="1" ht="30" x14ac:dyDescent="0.2">
      <c r="A39" s="51">
        <v>33</v>
      </c>
      <c r="B39" s="51" t="s">
        <v>156</v>
      </c>
      <c r="C39" s="59" t="s">
        <v>157</v>
      </c>
      <c r="D39" s="51" t="s">
        <v>63</v>
      </c>
      <c r="E39" s="51" t="s">
        <v>125</v>
      </c>
      <c r="F39" s="51" t="s">
        <v>70</v>
      </c>
      <c r="G39" s="51" t="s">
        <v>66</v>
      </c>
      <c r="H39" s="53">
        <v>16</v>
      </c>
      <c r="I39" s="56">
        <f t="shared" si="0"/>
        <v>556000</v>
      </c>
      <c r="J39" s="56">
        <f t="shared" si="1"/>
        <v>139000</v>
      </c>
      <c r="K39" s="53">
        <v>4</v>
      </c>
      <c r="L39" s="56">
        <f t="shared" si="6"/>
        <v>2780000</v>
      </c>
      <c r="M39" s="6" t="s">
        <v>153</v>
      </c>
    </row>
    <row r="40" spans="1:13" s="6" customFormat="1" ht="15.75" x14ac:dyDescent="0.2">
      <c r="A40" s="51">
        <v>34</v>
      </c>
      <c r="B40" s="51" t="s">
        <v>236</v>
      </c>
      <c r="C40" s="59" t="s">
        <v>159</v>
      </c>
      <c r="D40" s="51" t="s">
        <v>150</v>
      </c>
      <c r="E40" s="51" t="s">
        <v>160</v>
      </c>
      <c r="F40" s="51" t="s">
        <v>65</v>
      </c>
      <c r="G40" s="51" t="s">
        <v>66</v>
      </c>
      <c r="H40" s="53">
        <v>16</v>
      </c>
      <c r="I40" s="56">
        <f t="shared" si="0"/>
        <v>556000</v>
      </c>
      <c r="J40" s="56">
        <f t="shared" si="1"/>
        <v>139000</v>
      </c>
      <c r="K40" s="53">
        <v>4</v>
      </c>
      <c r="L40" s="56">
        <f t="shared" si="6"/>
        <v>2780000</v>
      </c>
      <c r="M40" s="6" t="s">
        <v>153</v>
      </c>
    </row>
    <row r="41" spans="1:13" s="6" customFormat="1" ht="30" x14ac:dyDescent="0.2">
      <c r="A41" s="51">
        <v>35</v>
      </c>
      <c r="B41" s="51" t="s">
        <v>161</v>
      </c>
      <c r="C41" s="59" t="s">
        <v>162</v>
      </c>
      <c r="D41" s="51" t="s">
        <v>63</v>
      </c>
      <c r="E41" s="51" t="s">
        <v>125</v>
      </c>
      <c r="F41" s="51" t="s">
        <v>70</v>
      </c>
      <c r="G41" s="51" t="s">
        <v>66</v>
      </c>
      <c r="H41" s="53">
        <v>12</v>
      </c>
      <c r="I41" s="56">
        <f t="shared" si="0"/>
        <v>556000</v>
      </c>
      <c r="J41" s="56">
        <f t="shared" si="1"/>
        <v>139000</v>
      </c>
      <c r="K41" s="53">
        <v>4</v>
      </c>
      <c r="L41" s="56">
        <f t="shared" si="6"/>
        <v>2780000</v>
      </c>
      <c r="M41" s="6" t="s">
        <v>153</v>
      </c>
    </row>
    <row r="42" spans="1:13" s="6" customFormat="1" ht="30" x14ac:dyDescent="0.2">
      <c r="A42" s="51">
        <v>36</v>
      </c>
      <c r="B42" s="51" t="s">
        <v>192</v>
      </c>
      <c r="C42" s="59" t="s">
        <v>193</v>
      </c>
      <c r="D42" s="51" t="s">
        <v>63</v>
      </c>
      <c r="E42" s="51" t="s">
        <v>125</v>
      </c>
      <c r="F42" s="51" t="s">
        <v>70</v>
      </c>
      <c r="G42" s="51" t="s">
        <v>66</v>
      </c>
      <c r="H42" s="53">
        <v>12</v>
      </c>
      <c r="I42" s="56">
        <f t="shared" si="0"/>
        <v>556000</v>
      </c>
      <c r="J42" s="56">
        <f t="shared" si="1"/>
        <v>139000</v>
      </c>
      <c r="K42" s="53">
        <v>4</v>
      </c>
      <c r="L42" s="56">
        <f t="shared" ref="L42" si="8">(I42+J42)*K42</f>
        <v>2780000</v>
      </c>
      <c r="M42" s="6" t="s">
        <v>153</v>
      </c>
    </row>
    <row r="43" spans="1:13" s="6" customFormat="1" ht="15.75" x14ac:dyDescent="0.2">
      <c r="A43" s="51">
        <v>37</v>
      </c>
      <c r="B43" s="51" t="s">
        <v>114</v>
      </c>
      <c r="C43" s="59" t="s">
        <v>115</v>
      </c>
      <c r="D43" s="51" t="s">
        <v>63</v>
      </c>
      <c r="E43" s="51" t="s">
        <v>64</v>
      </c>
      <c r="F43" s="51" t="s">
        <v>65</v>
      </c>
      <c r="G43" s="51" t="s">
        <v>66</v>
      </c>
      <c r="H43" s="53">
        <v>16</v>
      </c>
      <c r="I43" s="56">
        <f t="shared" si="0"/>
        <v>556000</v>
      </c>
      <c r="J43" s="56">
        <f t="shared" si="1"/>
        <v>139000</v>
      </c>
      <c r="K43" s="53">
        <v>4</v>
      </c>
      <c r="L43" s="56">
        <f t="shared" si="2"/>
        <v>2780000</v>
      </c>
      <c r="M43" s="6" t="s">
        <v>116</v>
      </c>
    </row>
    <row r="44" spans="1:13" s="6" customFormat="1" ht="15.75" x14ac:dyDescent="0.2">
      <c r="A44" s="51">
        <v>38</v>
      </c>
      <c r="B44" s="51" t="s">
        <v>117</v>
      </c>
      <c r="C44" s="59" t="s">
        <v>118</v>
      </c>
      <c r="D44" s="51" t="s">
        <v>63</v>
      </c>
      <c r="E44" s="51" t="s">
        <v>64</v>
      </c>
      <c r="F44" s="51" t="s">
        <v>65</v>
      </c>
      <c r="G44" s="51" t="s">
        <v>66</v>
      </c>
      <c r="H44" s="53">
        <v>16</v>
      </c>
      <c r="I44" s="56">
        <f t="shared" si="0"/>
        <v>556000</v>
      </c>
      <c r="J44" s="56">
        <f t="shared" si="1"/>
        <v>139000</v>
      </c>
      <c r="K44" s="53">
        <v>4</v>
      </c>
      <c r="L44" s="56">
        <f t="shared" si="2"/>
        <v>2780000</v>
      </c>
      <c r="M44" s="6" t="s">
        <v>116</v>
      </c>
    </row>
    <row r="45" spans="1:13" s="6" customFormat="1" ht="15.75" x14ac:dyDescent="0.2">
      <c r="A45" s="51">
        <v>39</v>
      </c>
      <c r="B45" s="51" t="s">
        <v>119</v>
      </c>
      <c r="C45" s="59" t="s">
        <v>120</v>
      </c>
      <c r="D45" s="51" t="s">
        <v>63</v>
      </c>
      <c r="E45" s="51" t="s">
        <v>91</v>
      </c>
      <c r="F45" s="51" t="s">
        <v>65</v>
      </c>
      <c r="G45" s="51" t="s">
        <v>66</v>
      </c>
      <c r="H45" s="53">
        <v>16</v>
      </c>
      <c r="I45" s="56">
        <f t="shared" si="0"/>
        <v>556000</v>
      </c>
      <c r="J45" s="56">
        <f t="shared" si="1"/>
        <v>139000</v>
      </c>
      <c r="K45" s="53">
        <v>4</v>
      </c>
      <c r="L45" s="56">
        <f t="shared" si="2"/>
        <v>2780000</v>
      </c>
      <c r="M45" s="6" t="s">
        <v>116</v>
      </c>
    </row>
    <row r="46" spans="1:13" s="6" customFormat="1" ht="15.75" x14ac:dyDescent="0.2">
      <c r="A46" s="51">
        <v>40</v>
      </c>
      <c r="B46" s="51" t="s">
        <v>195</v>
      </c>
      <c r="C46" s="59" t="s">
        <v>152</v>
      </c>
      <c r="D46" s="51" t="s">
        <v>63</v>
      </c>
      <c r="E46" s="51" t="s">
        <v>69</v>
      </c>
      <c r="F46" s="51" t="s">
        <v>70</v>
      </c>
      <c r="G46" s="51" t="s">
        <v>66</v>
      </c>
      <c r="H46" s="53">
        <v>16</v>
      </c>
      <c r="I46" s="56">
        <f t="shared" si="0"/>
        <v>556000</v>
      </c>
      <c r="J46" s="56">
        <f t="shared" si="1"/>
        <v>139000</v>
      </c>
      <c r="K46" s="53">
        <v>4</v>
      </c>
      <c r="L46" s="56">
        <f t="shared" ref="L46:L51" si="9">(I46+J46)*K46</f>
        <v>2780000</v>
      </c>
      <c r="M46" s="6" t="s">
        <v>194</v>
      </c>
    </row>
    <row r="47" spans="1:13" s="6" customFormat="1" ht="30" x14ac:dyDescent="0.2">
      <c r="A47" s="51">
        <v>41</v>
      </c>
      <c r="B47" s="51" t="s">
        <v>196</v>
      </c>
      <c r="C47" s="93">
        <v>37345</v>
      </c>
      <c r="D47" s="51" t="s">
        <v>205</v>
      </c>
      <c r="E47" s="51" t="s">
        <v>125</v>
      </c>
      <c r="F47" s="51" t="s">
        <v>70</v>
      </c>
      <c r="G47" s="51" t="s">
        <v>66</v>
      </c>
      <c r="H47" s="53">
        <v>10</v>
      </c>
      <c r="I47" s="56">
        <f t="shared" si="0"/>
        <v>556000</v>
      </c>
      <c r="J47" s="56">
        <f t="shared" si="1"/>
        <v>139000</v>
      </c>
      <c r="K47" s="53">
        <v>4</v>
      </c>
      <c r="L47" s="56">
        <f t="shared" si="9"/>
        <v>2780000</v>
      </c>
      <c r="M47" s="6" t="s">
        <v>194</v>
      </c>
    </row>
    <row r="48" spans="1:13" s="6" customFormat="1" ht="15.75" x14ac:dyDescent="0.2">
      <c r="A48" s="51">
        <v>42</v>
      </c>
      <c r="B48" s="51" t="s">
        <v>197</v>
      </c>
      <c r="C48" s="59" t="s">
        <v>201</v>
      </c>
      <c r="D48" s="51" t="s">
        <v>205</v>
      </c>
      <c r="E48" s="51" t="s">
        <v>76</v>
      </c>
      <c r="F48" s="51" t="s">
        <v>65</v>
      </c>
      <c r="G48" s="51" t="s">
        <v>66</v>
      </c>
      <c r="H48" s="53">
        <v>16</v>
      </c>
      <c r="I48" s="56">
        <f t="shared" si="0"/>
        <v>556000</v>
      </c>
      <c r="J48" s="56">
        <f t="shared" si="1"/>
        <v>139000</v>
      </c>
      <c r="K48" s="53">
        <v>4</v>
      </c>
      <c r="L48" s="56">
        <f t="shared" si="9"/>
        <v>2780000</v>
      </c>
      <c r="M48" s="6" t="s">
        <v>194</v>
      </c>
    </row>
    <row r="49" spans="1:14" s="6" customFormat="1" ht="15.75" x14ac:dyDescent="0.2">
      <c r="A49" s="51">
        <v>43</v>
      </c>
      <c r="B49" s="51" t="s">
        <v>198</v>
      </c>
      <c r="C49" s="59" t="s">
        <v>202</v>
      </c>
      <c r="D49" s="51" t="s">
        <v>63</v>
      </c>
      <c r="E49" s="51" t="s">
        <v>97</v>
      </c>
      <c r="F49" s="51" t="s">
        <v>65</v>
      </c>
      <c r="G49" s="51" t="s">
        <v>66</v>
      </c>
      <c r="H49" s="53">
        <v>16</v>
      </c>
      <c r="I49" s="56">
        <f t="shared" si="0"/>
        <v>556000</v>
      </c>
      <c r="J49" s="56">
        <f t="shared" si="1"/>
        <v>139000</v>
      </c>
      <c r="K49" s="53">
        <v>4</v>
      </c>
      <c r="L49" s="56">
        <f t="shared" si="9"/>
        <v>2780000</v>
      </c>
      <c r="M49" s="6" t="s">
        <v>194</v>
      </c>
    </row>
    <row r="50" spans="1:14" s="6" customFormat="1" ht="15.75" x14ac:dyDescent="0.2">
      <c r="A50" s="51">
        <v>44</v>
      </c>
      <c r="B50" s="51" t="s">
        <v>199</v>
      </c>
      <c r="C50" s="59" t="s">
        <v>203</v>
      </c>
      <c r="D50" s="51" t="s">
        <v>63</v>
      </c>
      <c r="E50" s="51" t="s">
        <v>91</v>
      </c>
      <c r="F50" s="51" t="s">
        <v>65</v>
      </c>
      <c r="G50" s="51" t="s">
        <v>66</v>
      </c>
      <c r="H50" s="53">
        <v>16</v>
      </c>
      <c r="I50" s="56">
        <f t="shared" si="0"/>
        <v>556000</v>
      </c>
      <c r="J50" s="56">
        <f t="shared" si="1"/>
        <v>139000</v>
      </c>
      <c r="K50" s="53">
        <v>4</v>
      </c>
      <c r="L50" s="56">
        <f t="shared" si="9"/>
        <v>2780000</v>
      </c>
      <c r="M50" s="6" t="s">
        <v>194</v>
      </c>
    </row>
    <row r="51" spans="1:14" s="6" customFormat="1" ht="15.75" x14ac:dyDescent="0.2">
      <c r="A51" s="51">
        <v>45</v>
      </c>
      <c r="B51" s="51" t="s">
        <v>200</v>
      </c>
      <c r="C51" s="59" t="s">
        <v>204</v>
      </c>
      <c r="D51" s="51" t="s">
        <v>88</v>
      </c>
      <c r="E51" s="51" t="s">
        <v>97</v>
      </c>
      <c r="F51" s="51" t="s">
        <v>65</v>
      </c>
      <c r="G51" s="51" t="s">
        <v>66</v>
      </c>
      <c r="H51" s="53">
        <v>16</v>
      </c>
      <c r="I51" s="56">
        <f t="shared" si="0"/>
        <v>556000</v>
      </c>
      <c r="J51" s="56">
        <f t="shared" si="1"/>
        <v>139000</v>
      </c>
      <c r="K51" s="53">
        <v>4</v>
      </c>
      <c r="L51" s="56">
        <f t="shared" si="9"/>
        <v>2780000</v>
      </c>
      <c r="M51" s="6" t="s">
        <v>194</v>
      </c>
    </row>
    <row r="52" spans="1:14" s="110" customFormat="1" ht="30" x14ac:dyDescent="0.2">
      <c r="A52" s="106">
        <v>46</v>
      </c>
      <c r="B52" s="106" t="s">
        <v>226</v>
      </c>
      <c r="C52" s="107" t="s">
        <v>227</v>
      </c>
      <c r="D52" s="106" t="s">
        <v>63</v>
      </c>
      <c r="E52" s="106" t="s">
        <v>74</v>
      </c>
      <c r="F52" s="106" t="s">
        <v>65</v>
      </c>
      <c r="G52" s="106" t="s">
        <v>66</v>
      </c>
      <c r="H52" s="108">
        <v>16</v>
      </c>
      <c r="I52" s="109">
        <f t="shared" si="0"/>
        <v>556000</v>
      </c>
      <c r="J52" s="109">
        <f t="shared" si="1"/>
        <v>139000</v>
      </c>
      <c r="K52" s="108">
        <v>4</v>
      </c>
      <c r="L52" s="109">
        <f t="shared" ref="L52" si="10">(I52+J52)*K52</f>
        <v>2780000</v>
      </c>
      <c r="M52" s="110" t="s">
        <v>194</v>
      </c>
      <c r="N52" s="110" t="s">
        <v>228</v>
      </c>
    </row>
    <row r="53" spans="1:14" s="6" customFormat="1" ht="15.75" x14ac:dyDescent="0.2">
      <c r="A53" s="51">
        <v>47</v>
      </c>
      <c r="B53" s="51" t="s">
        <v>121</v>
      </c>
      <c r="C53" s="59" t="s">
        <v>122</v>
      </c>
      <c r="D53" s="51" t="s">
        <v>88</v>
      </c>
      <c r="E53" s="51" t="s">
        <v>76</v>
      </c>
      <c r="F53" s="51" t="s">
        <v>65</v>
      </c>
      <c r="G53" s="51" t="s">
        <v>66</v>
      </c>
      <c r="H53" s="53">
        <v>16</v>
      </c>
      <c r="I53" s="56">
        <f t="shared" si="0"/>
        <v>556000</v>
      </c>
      <c r="J53" s="56">
        <f t="shared" si="1"/>
        <v>139000</v>
      </c>
      <c r="K53" s="53">
        <v>4</v>
      </c>
      <c r="L53" s="56">
        <f t="shared" si="2"/>
        <v>2780000</v>
      </c>
      <c r="M53" s="6" t="s">
        <v>123</v>
      </c>
    </row>
    <row r="54" spans="1:14" s="6" customFormat="1" ht="30" x14ac:dyDescent="0.2">
      <c r="A54" s="51">
        <v>48</v>
      </c>
      <c r="B54" s="51" t="s">
        <v>124</v>
      </c>
      <c r="C54" s="59" t="s">
        <v>237</v>
      </c>
      <c r="D54" s="51" t="s">
        <v>63</v>
      </c>
      <c r="E54" s="51" t="s">
        <v>125</v>
      </c>
      <c r="F54" s="51" t="s">
        <v>70</v>
      </c>
      <c r="G54" s="51" t="s">
        <v>66</v>
      </c>
      <c r="H54" s="53">
        <v>10</v>
      </c>
      <c r="I54" s="56">
        <f t="shared" si="0"/>
        <v>556000</v>
      </c>
      <c r="J54" s="56">
        <f t="shared" si="1"/>
        <v>139000</v>
      </c>
      <c r="K54" s="53">
        <v>4</v>
      </c>
      <c r="L54" s="56">
        <f t="shared" si="2"/>
        <v>2780000</v>
      </c>
      <c r="M54" s="6" t="s">
        <v>123</v>
      </c>
    </row>
    <row r="55" spans="1:14" s="6" customFormat="1" ht="15.75" x14ac:dyDescent="0.2">
      <c r="A55" s="51">
        <v>49</v>
      </c>
      <c r="B55" s="51" t="s">
        <v>126</v>
      </c>
      <c r="C55" s="59" t="s">
        <v>127</v>
      </c>
      <c r="E55" s="51" t="s">
        <v>69</v>
      </c>
      <c r="F55" s="51" t="s">
        <v>70</v>
      </c>
      <c r="G55" s="51" t="s">
        <v>66</v>
      </c>
      <c r="H55" s="53">
        <v>10</v>
      </c>
      <c r="I55" s="56">
        <f t="shared" si="0"/>
        <v>556000</v>
      </c>
      <c r="J55" s="56">
        <f t="shared" si="1"/>
        <v>139000</v>
      </c>
      <c r="K55" s="53">
        <v>4</v>
      </c>
      <c r="L55" s="56">
        <f t="shared" si="2"/>
        <v>2780000</v>
      </c>
      <c r="M55" s="6" t="s">
        <v>123</v>
      </c>
    </row>
    <row r="56" spans="1:14" s="6" customFormat="1" ht="15.75" x14ac:dyDescent="0.2">
      <c r="A56" s="51">
        <v>50</v>
      </c>
      <c r="B56" s="51" t="s">
        <v>216</v>
      </c>
      <c r="C56" s="59" t="s">
        <v>217</v>
      </c>
      <c r="D56" s="51" t="s">
        <v>218</v>
      </c>
      <c r="E56" s="51" t="s">
        <v>97</v>
      </c>
      <c r="F56" s="51" t="s">
        <v>65</v>
      </c>
      <c r="G56" s="51" t="s">
        <v>66</v>
      </c>
      <c r="H56" s="53">
        <v>16</v>
      </c>
      <c r="I56" s="56">
        <f t="shared" si="0"/>
        <v>556000</v>
      </c>
      <c r="J56" s="56">
        <f t="shared" si="1"/>
        <v>139000</v>
      </c>
      <c r="K56" s="53">
        <v>5</v>
      </c>
      <c r="L56" s="56">
        <f t="shared" ref="L56:L59" si="11">(I56+J56)*K56</f>
        <v>3475000</v>
      </c>
      <c r="M56" s="6" t="s">
        <v>215</v>
      </c>
    </row>
    <row r="57" spans="1:14" s="6" customFormat="1" ht="15.75" x14ac:dyDescent="0.2">
      <c r="A57" s="51">
        <v>51</v>
      </c>
      <c r="B57" s="51" t="s">
        <v>219</v>
      </c>
      <c r="C57" s="59" t="s">
        <v>220</v>
      </c>
      <c r="D57" s="51" t="s">
        <v>63</v>
      </c>
      <c r="E57" s="51" t="s">
        <v>82</v>
      </c>
      <c r="F57" s="51" t="s">
        <v>65</v>
      </c>
      <c r="G57" s="51" t="s">
        <v>66</v>
      </c>
      <c r="H57" s="53">
        <v>16</v>
      </c>
      <c r="I57" s="56">
        <f t="shared" si="0"/>
        <v>556000</v>
      </c>
      <c r="J57" s="56">
        <f t="shared" si="1"/>
        <v>139000</v>
      </c>
      <c r="K57" s="53">
        <v>6</v>
      </c>
      <c r="L57" s="56">
        <f t="shared" si="11"/>
        <v>4170000</v>
      </c>
      <c r="M57" s="6" t="s">
        <v>215</v>
      </c>
    </row>
    <row r="58" spans="1:14" s="6" customFormat="1" ht="15.75" x14ac:dyDescent="0.2">
      <c r="A58" s="51">
        <v>52</v>
      </c>
      <c r="B58" s="51" t="s">
        <v>221</v>
      </c>
      <c r="C58" s="59" t="s">
        <v>222</v>
      </c>
      <c r="D58" s="51" t="s">
        <v>63</v>
      </c>
      <c r="E58" s="51" t="s">
        <v>69</v>
      </c>
      <c r="F58" s="51" t="s">
        <v>70</v>
      </c>
      <c r="G58" s="51" t="s">
        <v>66</v>
      </c>
      <c r="H58" s="53">
        <v>16</v>
      </c>
      <c r="I58" s="56">
        <f t="shared" si="0"/>
        <v>556000</v>
      </c>
      <c r="J58" s="56">
        <f t="shared" si="1"/>
        <v>139000</v>
      </c>
      <c r="K58" s="53">
        <v>7</v>
      </c>
      <c r="L58" s="56">
        <f t="shared" si="11"/>
        <v>4865000</v>
      </c>
      <c r="M58" s="6" t="s">
        <v>215</v>
      </c>
    </row>
    <row r="59" spans="1:14" s="6" customFormat="1" ht="30" x14ac:dyDescent="0.2">
      <c r="A59" s="51">
        <v>53</v>
      </c>
      <c r="B59" s="51" t="s">
        <v>223</v>
      </c>
      <c r="C59" s="59" t="s">
        <v>224</v>
      </c>
      <c r="D59" s="51" t="s">
        <v>63</v>
      </c>
      <c r="E59" s="51" t="s">
        <v>125</v>
      </c>
      <c r="F59" s="51" t="s">
        <v>70</v>
      </c>
      <c r="G59" s="51" t="s">
        <v>66</v>
      </c>
      <c r="H59" s="53">
        <v>10</v>
      </c>
      <c r="I59" s="56">
        <f t="shared" si="0"/>
        <v>556000</v>
      </c>
      <c r="J59" s="56">
        <f t="shared" si="1"/>
        <v>139000</v>
      </c>
      <c r="K59" s="53">
        <v>8</v>
      </c>
      <c r="L59" s="56">
        <f t="shared" si="11"/>
        <v>5560000</v>
      </c>
      <c r="M59" s="6" t="s">
        <v>215</v>
      </c>
    </row>
    <row r="60" spans="1:14" s="6" customFormat="1" ht="30" x14ac:dyDescent="0.2">
      <c r="A60" s="51">
        <v>54</v>
      </c>
      <c r="B60" s="51" t="s">
        <v>128</v>
      </c>
      <c r="C60" s="59" t="s">
        <v>130</v>
      </c>
      <c r="D60" s="51" t="s">
        <v>63</v>
      </c>
      <c r="E60" s="51" t="s">
        <v>125</v>
      </c>
      <c r="F60" s="51" t="s">
        <v>70</v>
      </c>
      <c r="G60" s="51" t="s">
        <v>66</v>
      </c>
      <c r="H60" s="53">
        <v>10</v>
      </c>
      <c r="I60" s="56">
        <f t="shared" si="0"/>
        <v>556000</v>
      </c>
      <c r="J60" s="56">
        <f t="shared" si="1"/>
        <v>139000</v>
      </c>
      <c r="K60" s="53">
        <v>4</v>
      </c>
      <c r="L60" s="56">
        <f t="shared" si="2"/>
        <v>2780000</v>
      </c>
      <c r="M60" s="6" t="s">
        <v>129</v>
      </c>
    </row>
    <row r="61" spans="1:14" s="6" customFormat="1" ht="30" x14ac:dyDescent="0.2">
      <c r="A61" s="51">
        <v>55</v>
      </c>
      <c r="B61" s="51" t="s">
        <v>131</v>
      </c>
      <c r="C61" s="59" t="s">
        <v>132</v>
      </c>
      <c r="D61" s="51" t="s">
        <v>63</v>
      </c>
      <c r="E61" s="51" t="s">
        <v>125</v>
      </c>
      <c r="F61" s="51" t="s">
        <v>70</v>
      </c>
      <c r="G61" s="51" t="s">
        <v>66</v>
      </c>
      <c r="H61" s="53">
        <v>10</v>
      </c>
      <c r="I61" s="56">
        <f t="shared" si="0"/>
        <v>556000</v>
      </c>
      <c r="J61" s="56">
        <f t="shared" si="1"/>
        <v>139000</v>
      </c>
      <c r="K61" s="53">
        <v>4</v>
      </c>
      <c r="L61" s="56">
        <f t="shared" si="2"/>
        <v>2780000</v>
      </c>
      <c r="M61" s="6" t="s">
        <v>129</v>
      </c>
    </row>
    <row r="62" spans="1:14" s="6" customFormat="1" ht="15.75" x14ac:dyDescent="0.2">
      <c r="A62" s="51">
        <v>56</v>
      </c>
      <c r="B62" s="51" t="s">
        <v>133</v>
      </c>
      <c r="C62" s="59" t="s">
        <v>134</v>
      </c>
      <c r="D62" s="51" t="s">
        <v>63</v>
      </c>
      <c r="E62" s="51" t="s">
        <v>69</v>
      </c>
      <c r="F62" s="51" t="s">
        <v>70</v>
      </c>
      <c r="G62" s="51" t="s">
        <v>66</v>
      </c>
      <c r="H62" s="53">
        <v>16</v>
      </c>
      <c r="I62" s="56">
        <f t="shared" si="0"/>
        <v>556000</v>
      </c>
      <c r="J62" s="56">
        <f t="shared" si="1"/>
        <v>139000</v>
      </c>
      <c r="K62" s="53">
        <v>4</v>
      </c>
      <c r="L62" s="56">
        <f t="shared" si="2"/>
        <v>2780000</v>
      </c>
      <c r="M62" s="6" t="s">
        <v>135</v>
      </c>
    </row>
    <row r="63" spans="1:14" s="6" customFormat="1" ht="15.75" x14ac:dyDescent="0.2">
      <c r="A63" s="51"/>
      <c r="B63" s="51"/>
      <c r="C63" s="52"/>
      <c r="D63" s="51" t="s">
        <v>63</v>
      </c>
      <c r="E63" s="51"/>
      <c r="F63" s="51" t="s">
        <v>65</v>
      </c>
      <c r="G63" s="51" t="s">
        <v>66</v>
      </c>
      <c r="H63" s="53">
        <v>16</v>
      </c>
      <c r="I63" s="56">
        <f t="shared" si="0"/>
        <v>556000</v>
      </c>
      <c r="J63" s="56">
        <f t="shared" si="1"/>
        <v>139000</v>
      </c>
      <c r="K63" s="53">
        <v>4</v>
      </c>
      <c r="L63" s="56">
        <f t="shared" si="2"/>
        <v>2780000</v>
      </c>
    </row>
    <row r="64" spans="1:14" s="6" customFormat="1" ht="15.75" x14ac:dyDescent="0.2">
      <c r="A64" s="51"/>
      <c r="B64" s="51"/>
      <c r="C64" s="52"/>
      <c r="D64" s="51" t="s">
        <v>63</v>
      </c>
      <c r="E64" s="51"/>
      <c r="F64" s="51" t="s">
        <v>65</v>
      </c>
      <c r="G64" s="51" t="s">
        <v>66</v>
      </c>
      <c r="H64" s="53">
        <v>16</v>
      </c>
      <c r="I64" s="56">
        <f t="shared" si="0"/>
        <v>556000</v>
      </c>
      <c r="J64" s="56">
        <f t="shared" si="1"/>
        <v>139000</v>
      </c>
      <c r="K64" s="53">
        <v>4</v>
      </c>
      <c r="L64" s="56">
        <f t="shared" si="2"/>
        <v>2780000</v>
      </c>
    </row>
    <row r="65" spans="1:12" s="6" customFormat="1" ht="15.75" x14ac:dyDescent="0.2">
      <c r="A65" s="51"/>
      <c r="B65" s="51"/>
      <c r="C65" s="52"/>
      <c r="D65" s="51"/>
      <c r="E65" s="51"/>
      <c r="F65" s="51" t="s">
        <v>65</v>
      </c>
      <c r="G65" s="51" t="s">
        <v>66</v>
      </c>
      <c r="H65" s="53">
        <v>16</v>
      </c>
      <c r="I65" s="56">
        <f t="shared" si="0"/>
        <v>556000</v>
      </c>
      <c r="J65" s="56">
        <f t="shared" si="1"/>
        <v>139000</v>
      </c>
      <c r="K65" s="53">
        <v>4</v>
      </c>
      <c r="L65" s="56">
        <f t="shared" si="2"/>
        <v>2780000</v>
      </c>
    </row>
    <row r="66" spans="1:12" s="6" customFormat="1" ht="15.75" x14ac:dyDescent="0.2">
      <c r="A66" s="51"/>
      <c r="B66" s="51"/>
      <c r="C66" s="52"/>
      <c r="D66" s="51"/>
      <c r="E66" s="51"/>
      <c r="F66" s="51" t="s">
        <v>65</v>
      </c>
      <c r="G66" s="51" t="s">
        <v>66</v>
      </c>
      <c r="H66" s="53">
        <v>16</v>
      </c>
      <c r="I66" s="56">
        <f t="shared" si="0"/>
        <v>556000</v>
      </c>
      <c r="J66" s="56">
        <f t="shared" si="1"/>
        <v>139000</v>
      </c>
      <c r="K66" s="53">
        <v>4</v>
      </c>
      <c r="L66" s="56">
        <f t="shared" si="2"/>
        <v>2780000</v>
      </c>
    </row>
    <row r="67" spans="1:12" ht="15.75" x14ac:dyDescent="0.25">
      <c r="A67" s="7"/>
      <c r="B67" s="7"/>
      <c r="C67" s="7"/>
      <c r="D67" s="7"/>
      <c r="E67" s="7"/>
      <c r="F67" s="51" t="s">
        <v>65</v>
      </c>
      <c r="G67" s="51" t="s">
        <v>66</v>
      </c>
      <c r="H67" s="53">
        <v>16</v>
      </c>
      <c r="I67" s="56">
        <f t="shared" si="0"/>
        <v>556000</v>
      </c>
      <c r="J67" s="56">
        <f t="shared" si="1"/>
        <v>139000</v>
      </c>
      <c r="K67" s="53">
        <v>4</v>
      </c>
      <c r="L67" s="56">
        <f t="shared" si="2"/>
        <v>2780000</v>
      </c>
    </row>
    <row r="68" spans="1:12" ht="15.75" x14ac:dyDescent="0.25">
      <c r="A68" s="7"/>
      <c r="B68" s="7"/>
      <c r="C68" s="7"/>
      <c r="D68" s="7"/>
      <c r="E68" s="7"/>
      <c r="F68" s="51" t="s">
        <v>65</v>
      </c>
      <c r="G68" s="51" t="s">
        <v>66</v>
      </c>
      <c r="H68" s="53">
        <v>16</v>
      </c>
      <c r="I68" s="56">
        <f t="shared" si="0"/>
        <v>556000</v>
      </c>
      <c r="J68" s="56">
        <f t="shared" si="1"/>
        <v>139000</v>
      </c>
      <c r="K68" s="53">
        <v>4</v>
      </c>
      <c r="L68" s="56">
        <f t="shared" si="2"/>
        <v>2780000</v>
      </c>
    </row>
    <row r="69" spans="1:12" ht="15.75" x14ac:dyDescent="0.25">
      <c r="A69" s="7"/>
      <c r="B69" s="7"/>
      <c r="C69" s="7"/>
      <c r="D69" s="7"/>
      <c r="E69" s="7"/>
      <c r="F69" s="51" t="s">
        <v>65</v>
      </c>
      <c r="G69" s="51" t="s">
        <v>66</v>
      </c>
      <c r="H69" s="53">
        <v>16</v>
      </c>
      <c r="I69" s="56">
        <f t="shared" si="0"/>
        <v>556000</v>
      </c>
      <c r="J69" s="56">
        <f t="shared" si="1"/>
        <v>139000</v>
      </c>
      <c r="K69" s="53">
        <v>4</v>
      </c>
      <c r="L69" s="56">
        <f t="shared" si="2"/>
        <v>2780000</v>
      </c>
    </row>
    <row r="70" spans="1:12" ht="15.75" x14ac:dyDescent="0.25">
      <c r="A70" s="7"/>
      <c r="B70" s="7"/>
      <c r="C70" s="7"/>
      <c r="D70" s="7"/>
      <c r="E70" s="7"/>
      <c r="F70" s="51" t="s">
        <v>65</v>
      </c>
      <c r="G70" s="51" t="s">
        <v>66</v>
      </c>
      <c r="H70" s="53">
        <v>16</v>
      </c>
      <c r="I70" s="56">
        <f t="shared" si="0"/>
        <v>556000</v>
      </c>
      <c r="J70" s="56">
        <f t="shared" si="1"/>
        <v>139000</v>
      </c>
      <c r="K70" s="53">
        <v>4</v>
      </c>
      <c r="L70" s="56">
        <f t="shared" si="2"/>
        <v>2780000</v>
      </c>
    </row>
    <row r="71" spans="1:12" ht="15.75" x14ac:dyDescent="0.25">
      <c r="A71" s="7"/>
      <c r="B71" s="7"/>
      <c r="C71" s="7"/>
      <c r="D71" s="7"/>
      <c r="E71" s="7"/>
      <c r="F71" s="51" t="s">
        <v>65</v>
      </c>
      <c r="G71" s="51" t="s">
        <v>66</v>
      </c>
      <c r="H71" s="53">
        <v>16</v>
      </c>
      <c r="I71" s="56">
        <f t="shared" si="0"/>
        <v>556000</v>
      </c>
      <c r="J71" s="56">
        <f t="shared" si="1"/>
        <v>139000</v>
      </c>
      <c r="K71" s="53">
        <v>4</v>
      </c>
      <c r="L71" s="56">
        <f t="shared" si="2"/>
        <v>2780000</v>
      </c>
    </row>
    <row r="72" spans="1:12" x14ac:dyDescent="0.25">
      <c r="A72" s="7"/>
      <c r="B72" s="7"/>
      <c r="C72" s="7"/>
      <c r="D72" s="7"/>
      <c r="E72" s="7"/>
      <c r="F72" s="7"/>
      <c r="G72" s="7"/>
      <c r="H72" s="7"/>
      <c r="I72" s="57"/>
      <c r="J72" s="57"/>
      <c r="K72" s="7"/>
      <c r="L72" s="7"/>
    </row>
    <row r="73" spans="1:12" s="9" customFormat="1" x14ac:dyDescent="0.25">
      <c r="E73" s="102" t="s">
        <v>35</v>
      </c>
      <c r="F73" s="102"/>
      <c r="G73" s="102"/>
      <c r="H73" s="102"/>
      <c r="I73" s="102"/>
      <c r="J73" s="102"/>
      <c r="K73" s="102"/>
      <c r="L73" s="102"/>
    </row>
    <row r="74" spans="1:12" s="9" customFormat="1" ht="16.5" x14ac:dyDescent="0.25">
      <c r="B74" s="31" t="s">
        <v>179</v>
      </c>
      <c r="E74" s="99" t="s">
        <v>37</v>
      </c>
      <c r="F74" s="99"/>
      <c r="G74" s="99"/>
      <c r="H74" s="99"/>
      <c r="I74" s="99"/>
      <c r="J74" s="99"/>
      <c r="K74" s="99"/>
      <c r="L74" s="99"/>
    </row>
  </sheetData>
  <mergeCells count="6">
    <mergeCell ref="E74:L74"/>
    <mergeCell ref="G1:L1"/>
    <mergeCell ref="G2:L2"/>
    <mergeCell ref="A2:B2"/>
    <mergeCell ref="A4:L4"/>
    <mergeCell ref="E73:L73"/>
  </mergeCells>
  <phoneticPr fontId="1" type="noConversion"/>
  <pageMargins left="0.33" right="0.2" top="0.4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6" workbookViewId="0">
      <selection activeCell="D7" sqref="D7:D16"/>
    </sheetView>
  </sheetViews>
  <sheetFormatPr defaultColWidth="9.125" defaultRowHeight="15" x14ac:dyDescent="0.25"/>
  <cols>
    <col min="1" max="1" width="4.25" style="3" customWidth="1"/>
    <col min="2" max="2" width="27.875" style="3" customWidth="1"/>
    <col min="3" max="3" width="16" style="3" customWidth="1"/>
    <col min="4" max="4" width="16.125" style="3" customWidth="1"/>
    <col min="5" max="5" width="16.125" style="58" customWidth="1"/>
    <col min="6" max="6" width="16.125" style="3" customWidth="1"/>
    <col min="7" max="7" width="16.125" style="58" customWidth="1"/>
    <col min="8" max="8" width="13.625" style="3" customWidth="1"/>
    <col min="9" max="16384" width="9.125" style="3"/>
  </cols>
  <sheetData>
    <row r="1" spans="1:10" x14ac:dyDescent="0.25">
      <c r="A1" s="34" t="s">
        <v>58</v>
      </c>
      <c r="B1" s="34"/>
      <c r="C1" s="1"/>
      <c r="D1" s="94" t="s">
        <v>1</v>
      </c>
      <c r="E1" s="94"/>
      <c r="F1" s="94"/>
      <c r="G1" s="94"/>
      <c r="H1" s="94"/>
    </row>
    <row r="2" spans="1:10" x14ac:dyDescent="0.25">
      <c r="A2" s="2"/>
      <c r="B2" s="2"/>
      <c r="C2" s="2"/>
      <c r="D2" s="94" t="s">
        <v>2</v>
      </c>
      <c r="E2" s="94"/>
      <c r="F2" s="94"/>
      <c r="G2" s="94"/>
      <c r="H2" s="94"/>
    </row>
    <row r="4" spans="1:10" x14ac:dyDescent="0.25">
      <c r="A4" s="104" t="s">
        <v>36</v>
      </c>
      <c r="B4" s="104"/>
      <c r="C4" s="104"/>
      <c r="D4" s="104"/>
      <c r="E4" s="104"/>
      <c r="F4" s="104"/>
      <c r="G4" s="104"/>
      <c r="H4" s="104"/>
    </row>
    <row r="5" spans="1:10" x14ac:dyDescent="0.25">
      <c r="A5" s="2"/>
      <c r="B5" s="2"/>
      <c r="C5" s="2"/>
    </row>
    <row r="6" spans="1:10" s="6" customFormat="1" ht="60.75" customHeight="1" x14ac:dyDescent="0.2">
      <c r="A6" s="4" t="s">
        <v>3</v>
      </c>
      <c r="B6" s="4" t="s">
        <v>4</v>
      </c>
      <c r="C6" s="5" t="s">
        <v>8</v>
      </c>
      <c r="D6" s="26" t="s">
        <v>24</v>
      </c>
      <c r="E6" s="60" t="s">
        <v>51</v>
      </c>
      <c r="F6" s="26" t="s">
        <v>52</v>
      </c>
      <c r="G6" s="60" t="s">
        <v>28</v>
      </c>
      <c r="H6" s="26" t="s">
        <v>12</v>
      </c>
      <c r="I6" s="6" t="s">
        <v>137</v>
      </c>
    </row>
    <row r="7" spans="1:10" ht="15.75" x14ac:dyDescent="0.25">
      <c r="A7" s="7">
        <v>1</v>
      </c>
      <c r="B7" s="7" t="s">
        <v>136</v>
      </c>
      <c r="C7" s="122" t="s">
        <v>139</v>
      </c>
      <c r="D7" s="53" t="s">
        <v>138</v>
      </c>
      <c r="E7" s="62">
        <v>100000</v>
      </c>
      <c r="F7" s="45">
        <v>4</v>
      </c>
      <c r="G7" s="62">
        <f>E7*F7</f>
        <v>400000</v>
      </c>
      <c r="H7" s="10"/>
      <c r="I7" s="3" t="s">
        <v>98</v>
      </c>
    </row>
    <row r="8" spans="1:10" ht="15.75" x14ac:dyDescent="0.25">
      <c r="A8" s="7">
        <v>2</v>
      </c>
      <c r="B8" s="7" t="s">
        <v>105</v>
      </c>
      <c r="C8" s="59" t="s">
        <v>106</v>
      </c>
      <c r="D8" s="53" t="s">
        <v>138</v>
      </c>
      <c r="E8" s="62">
        <v>100000</v>
      </c>
      <c r="F8" s="45">
        <v>4</v>
      </c>
      <c r="G8" s="62">
        <f t="shared" ref="G8:G16" si="0">E8*F8</f>
        <v>400000</v>
      </c>
      <c r="H8" s="7"/>
      <c r="I8" s="3" t="s">
        <v>98</v>
      </c>
    </row>
    <row r="9" spans="1:10" ht="15.75" x14ac:dyDescent="0.25">
      <c r="A9" s="7">
        <v>3</v>
      </c>
      <c r="B9" s="7" t="s">
        <v>140</v>
      </c>
      <c r="C9" s="122" t="s">
        <v>141</v>
      </c>
      <c r="D9" s="53" t="s">
        <v>138</v>
      </c>
      <c r="E9" s="62">
        <v>100000</v>
      </c>
      <c r="F9" s="45">
        <v>4</v>
      </c>
      <c r="G9" s="62">
        <f t="shared" si="0"/>
        <v>400000</v>
      </c>
      <c r="H9" s="7"/>
      <c r="I9" s="3" t="s">
        <v>107</v>
      </c>
    </row>
    <row r="10" spans="1:10" ht="15.75" x14ac:dyDescent="0.25">
      <c r="A10" s="7">
        <v>4</v>
      </c>
      <c r="B10" s="7" t="s">
        <v>142</v>
      </c>
      <c r="C10" s="122" t="s">
        <v>143</v>
      </c>
      <c r="D10" s="53" t="s">
        <v>138</v>
      </c>
      <c r="E10" s="62">
        <v>100000</v>
      </c>
      <c r="F10" s="45">
        <v>4</v>
      </c>
      <c r="G10" s="62">
        <f t="shared" si="0"/>
        <v>400000</v>
      </c>
      <c r="H10" s="7"/>
      <c r="I10" s="3" t="s">
        <v>107</v>
      </c>
    </row>
    <row r="11" spans="1:10" ht="15.75" x14ac:dyDescent="0.25">
      <c r="A11" s="7">
        <v>5</v>
      </c>
      <c r="B11" s="7" t="s">
        <v>206</v>
      </c>
      <c r="C11" s="122" t="s">
        <v>207</v>
      </c>
      <c r="D11" s="53" t="s">
        <v>138</v>
      </c>
      <c r="E11" s="62">
        <v>100000</v>
      </c>
      <c r="F11" s="45">
        <v>4</v>
      </c>
      <c r="G11" s="62">
        <f t="shared" ref="G11" si="1">E11*F11</f>
        <v>400000</v>
      </c>
      <c r="H11" s="7"/>
      <c r="I11" s="3" t="s">
        <v>208</v>
      </c>
    </row>
    <row r="12" spans="1:10" ht="15.75" x14ac:dyDescent="0.25">
      <c r="A12" s="7">
        <v>6</v>
      </c>
      <c r="B12" s="7" t="s">
        <v>209</v>
      </c>
      <c r="C12" s="122" t="s">
        <v>210</v>
      </c>
      <c r="D12" s="53" t="s">
        <v>138</v>
      </c>
      <c r="E12" s="62">
        <v>100000</v>
      </c>
      <c r="F12" s="45">
        <v>4</v>
      </c>
      <c r="G12" s="62">
        <f t="shared" ref="G12" si="2">E12*F12</f>
        <v>400000</v>
      </c>
      <c r="H12" s="7"/>
      <c r="I12" s="3" t="s">
        <v>208</v>
      </c>
    </row>
    <row r="13" spans="1:10" ht="15.75" x14ac:dyDescent="0.25">
      <c r="A13" s="7">
        <v>7</v>
      </c>
      <c r="B13" s="7" t="s">
        <v>158</v>
      </c>
      <c r="C13" s="59" t="s">
        <v>159</v>
      </c>
      <c r="D13" s="53" t="s">
        <v>138</v>
      </c>
      <c r="E13" s="62">
        <v>100000</v>
      </c>
      <c r="F13" s="45">
        <v>4</v>
      </c>
      <c r="G13" s="62">
        <f t="shared" ref="G13" si="3">E13*F13</f>
        <v>400000</v>
      </c>
      <c r="H13" s="7"/>
      <c r="I13" s="3" t="s">
        <v>153</v>
      </c>
    </row>
    <row r="14" spans="1:10" ht="15.75" x14ac:dyDescent="0.25">
      <c r="A14" s="7">
        <v>8</v>
      </c>
      <c r="B14" s="7" t="s">
        <v>243</v>
      </c>
      <c r="C14" s="59" t="s">
        <v>244</v>
      </c>
      <c r="D14" s="53" t="s">
        <v>138</v>
      </c>
      <c r="E14" s="62">
        <v>100000</v>
      </c>
      <c r="F14" s="45">
        <v>4</v>
      </c>
      <c r="G14" s="62">
        <f t="shared" ref="G14" si="4">E14*F14</f>
        <v>400000</v>
      </c>
      <c r="H14" s="7"/>
      <c r="I14" s="3" t="s">
        <v>215</v>
      </c>
      <c r="J14" s="3" t="s">
        <v>245</v>
      </c>
    </row>
    <row r="15" spans="1:10" ht="15.75" x14ac:dyDescent="0.25">
      <c r="A15" s="7">
        <v>9</v>
      </c>
      <c r="B15" s="7" t="s">
        <v>144</v>
      </c>
      <c r="C15" s="122" t="s">
        <v>145</v>
      </c>
      <c r="D15" s="53" t="s">
        <v>146</v>
      </c>
      <c r="E15" s="62">
        <v>100000</v>
      </c>
      <c r="F15" s="45">
        <v>4</v>
      </c>
      <c r="G15" s="62">
        <f t="shared" si="0"/>
        <v>400000</v>
      </c>
      <c r="H15" s="7"/>
      <c r="I15" s="3" t="s">
        <v>129</v>
      </c>
    </row>
    <row r="16" spans="1:10" ht="15.75" x14ac:dyDescent="0.25">
      <c r="A16" s="7">
        <v>10</v>
      </c>
      <c r="B16" s="7" t="s">
        <v>147</v>
      </c>
      <c r="C16" s="122" t="s">
        <v>148</v>
      </c>
      <c r="D16" s="53" t="s">
        <v>138</v>
      </c>
      <c r="E16" s="62">
        <v>100000</v>
      </c>
      <c r="F16" s="45">
        <v>4</v>
      </c>
      <c r="G16" s="62">
        <f t="shared" si="0"/>
        <v>400000</v>
      </c>
      <c r="H16" s="7"/>
      <c r="I16" s="3" t="s">
        <v>135</v>
      </c>
    </row>
    <row r="17" spans="1:10" x14ac:dyDescent="0.25">
      <c r="A17" s="7"/>
      <c r="B17" s="7"/>
      <c r="C17" s="7"/>
      <c r="D17" s="7"/>
      <c r="E17" s="57"/>
      <c r="F17" s="7"/>
      <c r="G17" s="57"/>
      <c r="H17" s="7"/>
    </row>
    <row r="18" spans="1:10" s="9" customFormat="1" ht="14.25" x14ac:dyDescent="0.2">
      <c r="D18" s="46"/>
      <c r="E18" s="61"/>
      <c r="F18" s="38"/>
      <c r="G18" s="61"/>
    </row>
    <row r="19" spans="1:10" s="9" customFormat="1" x14ac:dyDescent="0.25">
      <c r="C19" s="103" t="s">
        <v>35</v>
      </c>
      <c r="D19" s="103"/>
      <c r="E19" s="103"/>
      <c r="F19" s="103"/>
      <c r="G19" s="103"/>
      <c r="H19" s="103"/>
      <c r="I19" s="47"/>
      <c r="J19" s="47"/>
    </row>
    <row r="20" spans="1:10" ht="16.5" x14ac:dyDescent="0.25">
      <c r="B20" s="50" t="s">
        <v>179</v>
      </c>
      <c r="C20" s="99" t="s">
        <v>37</v>
      </c>
      <c r="D20" s="99"/>
      <c r="E20" s="99"/>
      <c r="F20" s="99"/>
      <c r="G20" s="99"/>
      <c r="H20" s="99"/>
      <c r="I20" s="47"/>
      <c r="J20" s="47"/>
    </row>
  </sheetData>
  <mergeCells count="5">
    <mergeCell ref="C19:H19"/>
    <mergeCell ref="C20:H20"/>
    <mergeCell ref="D1:H1"/>
    <mergeCell ref="D2:H2"/>
    <mergeCell ref="A4:H4"/>
  </mergeCells>
  <phoneticPr fontId="1" type="noConversion"/>
  <pageMargins left="0.28999999999999998" right="0.2" top="0.54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3" workbookViewId="0">
      <selection activeCell="C28" sqref="C28"/>
    </sheetView>
  </sheetViews>
  <sheetFormatPr defaultRowHeight="15" x14ac:dyDescent="0.2"/>
  <cols>
    <col min="1" max="1" width="4.25" style="30" customWidth="1"/>
    <col min="2" max="2" width="24.875" style="30" customWidth="1"/>
    <col min="3" max="3" width="16.875" style="30" customWidth="1"/>
    <col min="4" max="4" width="18.25" style="30" customWidth="1"/>
    <col min="5" max="16384" width="9" style="30"/>
  </cols>
  <sheetData>
    <row r="1" spans="1:6" s="13" customFormat="1" ht="18" x14ac:dyDescent="0.25">
      <c r="A1" s="34" t="s">
        <v>241</v>
      </c>
      <c r="B1" s="34"/>
      <c r="C1" s="1"/>
      <c r="D1" s="92"/>
      <c r="E1" s="34"/>
      <c r="F1" s="34"/>
    </row>
    <row r="2" spans="1:6" s="13" customFormat="1" ht="18.75" x14ac:dyDescent="0.3">
      <c r="A2" s="11"/>
      <c r="B2" s="12"/>
      <c r="C2" s="12"/>
      <c r="D2" s="92"/>
      <c r="E2" s="34"/>
      <c r="F2" s="34"/>
    </row>
    <row r="3" spans="1:6" s="15" customFormat="1" ht="47.25" customHeight="1" x14ac:dyDescent="0.3">
      <c r="A3" s="100" t="s">
        <v>242</v>
      </c>
      <c r="B3" s="100"/>
      <c r="C3" s="100"/>
      <c r="D3" s="100"/>
      <c r="E3" s="14"/>
      <c r="F3" s="14"/>
    </row>
    <row r="4" spans="1:6" s="18" customFormat="1" ht="15.75" x14ac:dyDescent="0.25">
      <c r="A4" s="16"/>
      <c r="B4" s="16"/>
      <c r="C4" s="16"/>
      <c r="D4" s="91"/>
      <c r="E4" s="17"/>
      <c r="F4" s="17"/>
    </row>
    <row r="5" spans="1:6" s="19" customFormat="1" ht="15.75" customHeight="1" x14ac:dyDescent="0.2">
      <c r="A5" s="95" t="s">
        <v>3</v>
      </c>
      <c r="B5" s="95" t="s">
        <v>10</v>
      </c>
      <c r="C5" s="95" t="s">
        <v>7</v>
      </c>
      <c r="D5" s="95" t="s">
        <v>239</v>
      </c>
      <c r="E5" s="17"/>
      <c r="F5" s="17"/>
    </row>
    <row r="6" spans="1:6" s="19" customFormat="1" ht="15.75" x14ac:dyDescent="0.2">
      <c r="A6" s="96"/>
      <c r="B6" s="96"/>
      <c r="C6" s="96"/>
      <c r="D6" s="96"/>
      <c r="E6" s="17"/>
      <c r="F6" s="17"/>
    </row>
    <row r="7" spans="1:6" s="112" customFormat="1" ht="15.75" x14ac:dyDescent="0.2">
      <c r="A7" s="113">
        <v>1</v>
      </c>
      <c r="B7" s="114" t="s">
        <v>238</v>
      </c>
      <c r="C7" s="113"/>
      <c r="D7" s="113" t="s">
        <v>233</v>
      </c>
      <c r="E7" s="111"/>
      <c r="F7" s="111"/>
    </row>
    <row r="8" spans="1:6" s="25" customFormat="1" ht="15.75" x14ac:dyDescent="0.25">
      <c r="A8" s="77">
        <v>2</v>
      </c>
      <c r="B8" s="78" t="s">
        <v>136</v>
      </c>
      <c r="C8" s="79" t="s">
        <v>138</v>
      </c>
      <c r="D8" s="118" t="s">
        <v>98</v>
      </c>
      <c r="E8" s="3"/>
      <c r="F8" s="24"/>
    </row>
    <row r="9" spans="1:6" s="25" customFormat="1" ht="15.75" x14ac:dyDescent="0.25">
      <c r="A9" s="77">
        <v>3</v>
      </c>
      <c r="B9" s="78" t="s">
        <v>105</v>
      </c>
      <c r="C9" s="79" t="s">
        <v>138</v>
      </c>
      <c r="D9" s="118" t="s">
        <v>98</v>
      </c>
      <c r="E9" s="3"/>
      <c r="F9" s="24"/>
    </row>
    <row r="10" spans="1:6" s="25" customFormat="1" ht="15.75" x14ac:dyDescent="0.25">
      <c r="A10" s="77">
        <v>4</v>
      </c>
      <c r="B10" s="78" t="s">
        <v>140</v>
      </c>
      <c r="C10" s="79" t="s">
        <v>138</v>
      </c>
      <c r="D10" s="118" t="s">
        <v>107</v>
      </c>
      <c r="E10" s="3"/>
      <c r="F10" s="24"/>
    </row>
    <row r="11" spans="1:6" s="25" customFormat="1" ht="15.75" x14ac:dyDescent="0.25">
      <c r="A11" s="77">
        <v>5</v>
      </c>
      <c r="B11" s="78" t="s">
        <v>142</v>
      </c>
      <c r="C11" s="79" t="s">
        <v>138</v>
      </c>
      <c r="D11" s="118" t="s">
        <v>107</v>
      </c>
      <c r="E11" s="3"/>
      <c r="F11" s="24"/>
    </row>
    <row r="12" spans="1:6" s="25" customFormat="1" ht="15.75" x14ac:dyDescent="0.25">
      <c r="A12" s="77">
        <v>6</v>
      </c>
      <c r="B12" s="78" t="s">
        <v>206</v>
      </c>
      <c r="C12" s="79" t="s">
        <v>138</v>
      </c>
      <c r="D12" s="118" t="s">
        <v>208</v>
      </c>
      <c r="E12" s="3"/>
      <c r="F12" s="24"/>
    </row>
    <row r="13" spans="1:6" s="25" customFormat="1" ht="15.75" x14ac:dyDescent="0.25">
      <c r="A13" s="77">
        <v>7</v>
      </c>
      <c r="B13" s="78" t="s">
        <v>209</v>
      </c>
      <c r="C13" s="79" t="s">
        <v>138</v>
      </c>
      <c r="D13" s="118" t="s">
        <v>208</v>
      </c>
      <c r="E13" s="3"/>
      <c r="F13" s="24"/>
    </row>
    <row r="14" spans="1:6" s="74" customFormat="1" ht="15.75" x14ac:dyDescent="0.25">
      <c r="A14" s="77">
        <v>8</v>
      </c>
      <c r="B14" s="78" t="s">
        <v>158</v>
      </c>
      <c r="C14" s="79" t="s">
        <v>138</v>
      </c>
      <c r="D14" s="118" t="s">
        <v>153</v>
      </c>
      <c r="E14" s="3"/>
      <c r="F14" s="73"/>
    </row>
    <row r="15" spans="1:6" s="74" customFormat="1" ht="31.5" x14ac:dyDescent="0.25">
      <c r="A15" s="77">
        <v>9</v>
      </c>
      <c r="B15" s="78" t="s">
        <v>184</v>
      </c>
      <c r="C15" s="79" t="s">
        <v>185</v>
      </c>
      <c r="D15" s="118" t="s">
        <v>153</v>
      </c>
      <c r="E15" s="3"/>
      <c r="F15" s="73"/>
    </row>
    <row r="16" spans="1:6" s="74" customFormat="1" ht="15.75" x14ac:dyDescent="0.25">
      <c r="A16" s="77">
        <v>10</v>
      </c>
      <c r="B16" s="78" t="s">
        <v>243</v>
      </c>
      <c r="C16" s="79" t="s">
        <v>138</v>
      </c>
      <c r="D16" s="118" t="s">
        <v>215</v>
      </c>
      <c r="E16" s="3"/>
      <c r="F16" s="73"/>
    </row>
    <row r="17" spans="1:9" s="25" customFormat="1" ht="15.75" x14ac:dyDescent="0.25">
      <c r="A17" s="77">
        <v>11</v>
      </c>
      <c r="B17" s="78" t="s">
        <v>144</v>
      </c>
      <c r="C17" s="79" t="s">
        <v>146</v>
      </c>
      <c r="D17" s="118" t="s">
        <v>129</v>
      </c>
      <c r="E17" s="3"/>
      <c r="F17" s="24"/>
    </row>
    <row r="18" spans="1:9" s="25" customFormat="1" ht="15.75" x14ac:dyDescent="0.25">
      <c r="A18" s="77">
        <v>12</v>
      </c>
      <c r="B18" s="78" t="s">
        <v>147</v>
      </c>
      <c r="C18" s="79" t="s">
        <v>138</v>
      </c>
      <c r="D18" s="118" t="s">
        <v>135</v>
      </c>
      <c r="E18" s="3"/>
      <c r="F18" s="24"/>
    </row>
    <row r="19" spans="1:9" s="21" customFormat="1" ht="15.75" x14ac:dyDescent="0.2">
      <c r="A19" s="77">
        <v>13</v>
      </c>
      <c r="B19" s="80" t="s">
        <v>186</v>
      </c>
      <c r="C19" s="80" t="s">
        <v>188</v>
      </c>
      <c r="D19" s="119" t="s">
        <v>79</v>
      </c>
      <c r="E19" s="20"/>
      <c r="F19" s="20"/>
    </row>
    <row r="20" spans="1:9" s="21" customFormat="1" ht="15.75" x14ac:dyDescent="0.2">
      <c r="A20" s="77">
        <v>14</v>
      </c>
      <c r="B20" s="80" t="s">
        <v>187</v>
      </c>
      <c r="C20" s="80" t="s">
        <v>188</v>
      </c>
      <c r="D20" s="119" t="s">
        <v>107</v>
      </c>
      <c r="E20" s="20"/>
      <c r="F20" s="20"/>
    </row>
    <row r="21" spans="1:9" s="25" customFormat="1" ht="15.75" x14ac:dyDescent="0.2">
      <c r="A21" s="77">
        <v>15</v>
      </c>
      <c r="B21" s="117" t="s">
        <v>190</v>
      </c>
      <c r="C21" s="117" t="s">
        <v>191</v>
      </c>
      <c r="D21" s="120" t="s">
        <v>107</v>
      </c>
      <c r="E21" s="24"/>
      <c r="F21" s="24"/>
    </row>
    <row r="22" spans="1:9" s="21" customFormat="1" ht="18" customHeight="1" x14ac:dyDescent="0.25">
      <c r="A22" s="26"/>
      <c r="B22" s="27" t="s">
        <v>29</v>
      </c>
      <c r="C22" s="26"/>
      <c r="D22" s="28"/>
      <c r="E22" s="20"/>
      <c r="F22" s="20"/>
    </row>
    <row r="23" spans="1:9" ht="15.75" x14ac:dyDescent="0.25">
      <c r="A23" s="29"/>
      <c r="B23" s="29"/>
      <c r="C23" s="102" t="s">
        <v>35</v>
      </c>
      <c r="D23" s="102"/>
      <c r="E23" s="121"/>
      <c r="F23" s="121"/>
      <c r="G23" s="121"/>
      <c r="H23" s="121"/>
    </row>
    <row r="24" spans="1:9" ht="16.5" x14ac:dyDescent="0.25">
      <c r="A24" s="29"/>
      <c r="B24" s="50" t="s">
        <v>179</v>
      </c>
      <c r="C24" s="99" t="s">
        <v>240</v>
      </c>
      <c r="D24" s="99"/>
      <c r="E24" s="47"/>
      <c r="F24" s="47"/>
      <c r="G24" s="47"/>
      <c r="H24" s="47"/>
    </row>
    <row r="25" spans="1:9" s="32" customFormat="1" ht="16.5" x14ac:dyDescent="0.25">
      <c r="A25" s="11"/>
      <c r="B25" s="50"/>
      <c r="C25" s="11"/>
      <c r="D25" s="90"/>
      <c r="E25" s="47"/>
      <c r="F25" s="47"/>
      <c r="G25" s="47"/>
      <c r="H25" s="47"/>
      <c r="I25" s="47"/>
    </row>
  </sheetData>
  <mergeCells count="7">
    <mergeCell ref="D5:D6"/>
    <mergeCell ref="C23:D23"/>
    <mergeCell ref="C24:D24"/>
    <mergeCell ref="A3:D3"/>
    <mergeCell ref="A5:A6"/>
    <mergeCell ref="B5:B6"/>
    <mergeCell ref="C5:C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D1" sqref="D1:H3"/>
    </sheetView>
  </sheetViews>
  <sheetFormatPr defaultColWidth="9.125" defaultRowHeight="15" x14ac:dyDescent="0.25"/>
  <cols>
    <col min="1" max="1" width="4.25" style="1" customWidth="1"/>
    <col min="2" max="2" width="27.75" style="3" customWidth="1"/>
    <col min="3" max="3" width="12.75" style="3" customWidth="1"/>
    <col min="4" max="4" width="15.125" style="3" customWidth="1"/>
    <col min="5" max="5" width="13.125" style="3" customWidth="1"/>
    <col min="6" max="6" width="19.375" style="3" customWidth="1"/>
    <col min="7" max="7" width="11.5" style="3" customWidth="1"/>
    <col min="8" max="8" width="13.875" style="3" customWidth="1"/>
    <col min="9" max="9" width="9.5" style="3" customWidth="1"/>
    <col min="10" max="10" width="12" style="3" customWidth="1"/>
    <col min="11" max="11" width="9.375" style="3" bestFit="1" customWidth="1"/>
    <col min="12" max="12" width="9" style="3" customWidth="1"/>
    <col min="13" max="13" width="13.25" style="3" customWidth="1"/>
    <col min="14" max="14" width="13" style="3" customWidth="1"/>
    <col min="15" max="15" width="12.375" style="3" customWidth="1"/>
    <col min="16" max="16" width="10.5" style="3" customWidth="1"/>
    <col min="17" max="16384" width="9.125" style="3"/>
  </cols>
  <sheetData>
    <row r="1" spans="1:18" x14ac:dyDescent="0.25">
      <c r="A1" s="33" t="s">
        <v>25</v>
      </c>
      <c r="B1" s="34"/>
      <c r="C1" s="34"/>
      <c r="D1" s="94" t="s">
        <v>1</v>
      </c>
      <c r="E1" s="94"/>
      <c r="F1" s="94"/>
      <c r="G1" s="94"/>
      <c r="H1" s="94"/>
      <c r="I1" s="2"/>
    </row>
    <row r="2" spans="1:18" x14ac:dyDescent="0.25">
      <c r="A2" s="2"/>
      <c r="B2" s="2"/>
      <c r="C2" s="2"/>
      <c r="D2" s="94" t="s">
        <v>2</v>
      </c>
      <c r="E2" s="94"/>
      <c r="F2" s="94"/>
      <c r="G2" s="94"/>
      <c r="H2" s="94"/>
      <c r="I2" s="2"/>
    </row>
    <row r="4" spans="1:18" ht="43.5" customHeight="1" x14ac:dyDescent="0.25">
      <c r="A4" s="105" t="s">
        <v>55</v>
      </c>
      <c r="B4" s="94"/>
      <c r="C4" s="94"/>
      <c r="D4" s="94"/>
      <c r="E4" s="94"/>
      <c r="F4" s="94"/>
      <c r="G4" s="94"/>
      <c r="H4" s="94"/>
      <c r="I4" s="34"/>
      <c r="J4" s="34"/>
      <c r="K4" s="34"/>
      <c r="L4" s="34"/>
      <c r="M4" s="34"/>
      <c r="N4" s="34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8" s="6" customFormat="1" ht="84" customHeight="1" x14ac:dyDescent="0.2">
      <c r="A6" s="4" t="s">
        <v>3</v>
      </c>
      <c r="B6" s="4" t="s">
        <v>26</v>
      </c>
      <c r="C6" s="26" t="s">
        <v>53</v>
      </c>
      <c r="D6" s="26" t="s">
        <v>52</v>
      </c>
      <c r="E6" s="26" t="s">
        <v>54</v>
      </c>
      <c r="F6" s="26" t="s">
        <v>27</v>
      </c>
      <c r="G6" s="26" t="s">
        <v>28</v>
      </c>
      <c r="H6" s="26" t="s">
        <v>12</v>
      </c>
      <c r="K6" s="42"/>
    </row>
    <row r="7" spans="1:18" ht="15.75" x14ac:dyDescent="0.25">
      <c r="A7" s="41">
        <v>1</v>
      </c>
      <c r="B7" s="7"/>
      <c r="C7" s="43"/>
      <c r="D7" s="35"/>
      <c r="E7" s="35"/>
      <c r="F7" s="35"/>
      <c r="G7" s="35"/>
      <c r="H7" s="10"/>
    </row>
    <row r="8" spans="1:18" ht="15.75" x14ac:dyDescent="0.25">
      <c r="A8" s="41">
        <v>2</v>
      </c>
      <c r="B8" s="7"/>
      <c r="C8" s="7"/>
      <c r="D8" s="35"/>
      <c r="E8" s="35"/>
      <c r="F8" s="35"/>
      <c r="G8" s="35"/>
      <c r="H8" s="7"/>
    </row>
    <row r="9" spans="1:18" ht="15.75" x14ac:dyDescent="0.25">
      <c r="A9" s="41">
        <v>3</v>
      </c>
      <c r="B9" s="7"/>
      <c r="C9" s="7"/>
      <c r="D9" s="35"/>
      <c r="E9" s="35"/>
      <c r="F9" s="35"/>
      <c r="G9" s="35"/>
      <c r="H9" s="7"/>
    </row>
    <row r="10" spans="1:18" ht="15.75" x14ac:dyDescent="0.25">
      <c r="A10" s="41">
        <v>4</v>
      </c>
      <c r="B10" s="7"/>
      <c r="C10" s="7"/>
      <c r="D10" s="35"/>
      <c r="E10" s="35"/>
      <c r="F10" s="35"/>
      <c r="G10" s="35"/>
      <c r="H10" s="7"/>
    </row>
    <row r="11" spans="1:18" ht="15.75" x14ac:dyDescent="0.25">
      <c r="A11" s="41">
        <v>5</v>
      </c>
      <c r="B11" s="7"/>
      <c r="C11" s="7"/>
      <c r="D11" s="35"/>
      <c r="E11" s="35"/>
      <c r="F11" s="35"/>
      <c r="G11" s="35"/>
      <c r="H11" s="7"/>
    </row>
    <row r="12" spans="1:18" ht="15.75" x14ac:dyDescent="0.25">
      <c r="A12" s="41">
        <v>6</v>
      </c>
      <c r="B12" s="7"/>
      <c r="C12" s="7"/>
      <c r="D12" s="35"/>
      <c r="E12" s="35"/>
      <c r="F12" s="35"/>
      <c r="G12" s="35"/>
      <c r="H12" s="7"/>
    </row>
    <row r="13" spans="1:18" s="9" customFormat="1" ht="14.25" x14ac:dyDescent="0.2">
      <c r="A13" s="36"/>
      <c r="B13" s="36" t="s">
        <v>29</v>
      </c>
      <c r="C13" s="36"/>
      <c r="D13" s="37"/>
      <c r="E13" s="37"/>
      <c r="F13" s="37"/>
      <c r="G13" s="37"/>
      <c r="H13" s="8"/>
    </row>
    <row r="14" spans="1:18" s="9" customFormat="1" ht="14.25" x14ac:dyDescent="0.2">
      <c r="A14" s="38"/>
      <c r="B14" s="38"/>
      <c r="C14" s="38"/>
      <c r="D14" s="40"/>
      <c r="E14" s="40"/>
      <c r="F14" s="40"/>
      <c r="G14" s="40"/>
      <c r="H14" s="39"/>
    </row>
    <row r="15" spans="1:18" s="9" customFormat="1" ht="14.25" x14ac:dyDescent="0.2">
      <c r="A15" s="38"/>
      <c r="B15" s="38"/>
      <c r="C15" s="38"/>
      <c r="D15" s="99" t="s">
        <v>38</v>
      </c>
      <c r="E15" s="99"/>
      <c r="F15" s="99"/>
      <c r="G15" s="99"/>
      <c r="H15" s="99"/>
    </row>
    <row r="16" spans="1:18" s="9" customFormat="1" ht="16.5" x14ac:dyDescent="0.25">
      <c r="A16" s="2"/>
      <c r="B16" s="31" t="s">
        <v>20</v>
      </c>
      <c r="C16" s="2"/>
      <c r="D16" s="99" t="s">
        <v>0</v>
      </c>
      <c r="E16" s="99"/>
      <c r="F16" s="99"/>
      <c r="G16" s="99"/>
      <c r="H16" s="99"/>
      <c r="I16" s="38"/>
      <c r="J16" s="38"/>
      <c r="L16" s="3"/>
      <c r="R16" s="3"/>
    </row>
    <row r="17" spans="4:10" x14ac:dyDescent="0.25">
      <c r="D17" s="94"/>
      <c r="E17" s="94"/>
      <c r="F17" s="94"/>
      <c r="G17" s="94"/>
      <c r="H17" s="94"/>
      <c r="J17" s="2"/>
    </row>
  </sheetData>
  <mergeCells count="6">
    <mergeCell ref="D17:H17"/>
    <mergeCell ref="D1:H1"/>
    <mergeCell ref="D2:H2"/>
    <mergeCell ref="A4:H4"/>
    <mergeCell ref="D16:H16"/>
    <mergeCell ref="D15:H15"/>
  </mergeCells>
  <phoneticPr fontId="1" type="noConversion"/>
  <pageMargins left="0.7" right="0.37" top="0.43" bottom="0.76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F21" sqref="F21"/>
    </sheetView>
  </sheetViews>
  <sheetFormatPr defaultColWidth="9.125" defaultRowHeight="15" x14ac:dyDescent="0.25"/>
  <cols>
    <col min="1" max="1" width="4.25" style="3" customWidth="1"/>
    <col min="2" max="2" width="20" style="3" customWidth="1"/>
    <col min="3" max="3" width="18.75" style="3" customWidth="1"/>
    <col min="4" max="5" width="16.25" style="3" customWidth="1"/>
    <col min="6" max="6" width="16" style="3" customWidth="1"/>
    <col min="7" max="7" width="19.625" style="3" customWidth="1"/>
    <col min="8" max="8" width="9.5" style="3" customWidth="1"/>
    <col min="9" max="9" width="9.375" style="3" bestFit="1" customWidth="1"/>
    <col min="10" max="10" width="9" style="3" customWidth="1"/>
    <col min="11" max="11" width="13.25" style="3" customWidth="1"/>
    <col min="12" max="12" width="13" style="3" customWidth="1"/>
    <col min="13" max="13" width="12.375" style="3" customWidth="1"/>
    <col min="14" max="14" width="10.5" style="3" customWidth="1"/>
    <col min="15" max="16384" width="9.125" style="3"/>
  </cols>
  <sheetData>
    <row r="1" spans="1:12" x14ac:dyDescent="0.25">
      <c r="A1" s="34" t="s">
        <v>25</v>
      </c>
      <c r="B1" s="34"/>
      <c r="C1" s="34"/>
      <c r="D1" s="34"/>
      <c r="E1" s="94" t="s">
        <v>1</v>
      </c>
      <c r="F1" s="94"/>
      <c r="G1" s="94"/>
      <c r="H1" s="2"/>
    </row>
    <row r="2" spans="1:12" x14ac:dyDescent="0.25">
      <c r="A2" s="2"/>
      <c r="B2" s="2"/>
      <c r="C2" s="2"/>
      <c r="D2" s="2"/>
      <c r="E2" s="94" t="s">
        <v>2</v>
      </c>
      <c r="F2" s="94"/>
      <c r="G2" s="94"/>
      <c r="H2" s="2"/>
    </row>
    <row r="4" spans="1:12" x14ac:dyDescent="0.25">
      <c r="A4" s="94" t="s">
        <v>56</v>
      </c>
      <c r="B4" s="94"/>
      <c r="C4" s="94"/>
      <c r="D4" s="94"/>
      <c r="E4" s="94"/>
      <c r="F4" s="94"/>
      <c r="G4" s="94"/>
      <c r="H4" s="34"/>
      <c r="I4" s="34"/>
      <c r="J4" s="34"/>
      <c r="K4" s="34"/>
      <c r="L4" s="34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6" customFormat="1" ht="31.5" x14ac:dyDescent="0.2">
      <c r="A6" s="4" t="s">
        <v>3</v>
      </c>
      <c r="B6" s="4" t="s">
        <v>26</v>
      </c>
      <c r="C6" s="26" t="s">
        <v>24</v>
      </c>
      <c r="D6" s="26" t="s">
        <v>57</v>
      </c>
      <c r="E6" s="26" t="s">
        <v>52</v>
      </c>
      <c r="F6" s="26" t="s">
        <v>28</v>
      </c>
      <c r="G6" s="26" t="s">
        <v>12</v>
      </c>
    </row>
    <row r="7" spans="1:12" ht="15.75" x14ac:dyDescent="0.25">
      <c r="A7" s="7"/>
      <c r="B7" s="7"/>
      <c r="C7" s="10"/>
      <c r="D7" s="10"/>
      <c r="E7" s="10"/>
      <c r="F7" s="10"/>
      <c r="G7" s="10"/>
    </row>
    <row r="8" spans="1:12" x14ac:dyDescent="0.25">
      <c r="A8" s="7"/>
      <c r="B8" s="7"/>
      <c r="C8" s="7"/>
      <c r="D8" s="7"/>
      <c r="E8" s="7"/>
      <c r="F8" s="7"/>
      <c r="G8" s="7"/>
    </row>
    <row r="9" spans="1:12" x14ac:dyDescent="0.25">
      <c r="A9" s="7"/>
      <c r="B9" s="7"/>
      <c r="C9" s="7"/>
      <c r="D9" s="7"/>
      <c r="E9" s="7"/>
      <c r="F9" s="7"/>
      <c r="G9" s="7"/>
    </row>
    <row r="10" spans="1:12" x14ac:dyDescent="0.25">
      <c r="A10" s="7"/>
      <c r="B10" s="7"/>
      <c r="C10" s="7"/>
      <c r="D10" s="7"/>
      <c r="E10" s="7"/>
      <c r="F10" s="7"/>
      <c r="G10" s="7"/>
    </row>
    <row r="11" spans="1:12" x14ac:dyDescent="0.25">
      <c r="A11" s="7"/>
      <c r="B11" s="7"/>
      <c r="C11" s="7"/>
      <c r="D11" s="7"/>
      <c r="E11" s="7"/>
      <c r="F11" s="7"/>
      <c r="G11" s="7"/>
      <c r="H11" s="44"/>
    </row>
    <row r="12" spans="1:12" x14ac:dyDescent="0.25">
      <c r="A12" s="7"/>
      <c r="B12" s="7"/>
      <c r="C12" s="7"/>
      <c r="D12" s="7"/>
      <c r="E12" s="7"/>
      <c r="F12" s="7"/>
      <c r="G12" s="7"/>
    </row>
    <row r="13" spans="1:12" x14ac:dyDescent="0.25">
      <c r="A13" s="7"/>
      <c r="B13" s="7"/>
      <c r="C13" s="7"/>
      <c r="D13" s="7"/>
      <c r="E13" s="7"/>
      <c r="F13" s="7"/>
      <c r="G13" s="7"/>
    </row>
    <row r="14" spans="1:12" x14ac:dyDescent="0.25">
      <c r="A14" s="7"/>
      <c r="B14" s="7"/>
      <c r="C14" s="7"/>
      <c r="D14" s="7"/>
      <c r="E14" s="7"/>
      <c r="F14" s="7"/>
      <c r="G14" s="7"/>
    </row>
    <row r="15" spans="1:12" x14ac:dyDescent="0.25">
      <c r="A15" s="7"/>
      <c r="B15" s="7"/>
      <c r="C15" s="7"/>
      <c r="D15" s="7"/>
      <c r="E15" s="7"/>
      <c r="F15" s="7"/>
      <c r="G15" s="7"/>
    </row>
    <row r="16" spans="1:12" x14ac:dyDescent="0.25">
      <c r="A16" s="8"/>
      <c r="B16" s="7"/>
      <c r="C16" s="7"/>
      <c r="D16" s="7"/>
      <c r="E16" s="7"/>
      <c r="F16" s="7"/>
      <c r="G16" s="7"/>
    </row>
    <row r="17" spans="1:16" x14ac:dyDescent="0.25">
      <c r="A17" s="7"/>
      <c r="B17" s="7"/>
      <c r="C17" s="7"/>
      <c r="D17" s="7"/>
      <c r="E17" s="7"/>
      <c r="F17" s="7"/>
      <c r="G17" s="7"/>
    </row>
    <row r="18" spans="1:16" x14ac:dyDescent="0.25">
      <c r="A18" s="7"/>
      <c r="B18" s="7"/>
      <c r="C18" s="7"/>
      <c r="D18" s="7"/>
      <c r="E18" s="7"/>
      <c r="F18" s="7"/>
      <c r="G18" s="7"/>
    </row>
    <row r="19" spans="1:16" x14ac:dyDescent="0.25">
      <c r="A19" s="7"/>
      <c r="B19" s="7"/>
      <c r="C19" s="7"/>
      <c r="D19" s="7"/>
      <c r="E19" s="7"/>
      <c r="F19" s="7"/>
      <c r="G19" s="7"/>
    </row>
    <row r="20" spans="1:16" x14ac:dyDescent="0.25">
      <c r="A20" s="7"/>
      <c r="B20" s="7"/>
      <c r="C20" s="7"/>
      <c r="D20" s="7"/>
      <c r="E20" s="7"/>
      <c r="F20" s="7"/>
      <c r="G20" s="7"/>
    </row>
    <row r="21" spans="1:16" x14ac:dyDescent="0.25">
      <c r="A21" s="7"/>
      <c r="B21" s="7"/>
      <c r="C21" s="7"/>
      <c r="D21" s="7"/>
      <c r="E21" s="7"/>
      <c r="F21" s="7"/>
      <c r="G21" s="7"/>
    </row>
    <row r="22" spans="1:16" x14ac:dyDescent="0.25">
      <c r="A22" s="7"/>
      <c r="B22" s="7"/>
      <c r="C22" s="7"/>
      <c r="D22" s="7"/>
      <c r="E22" s="7"/>
      <c r="F22" s="7"/>
      <c r="G22" s="7"/>
      <c r="H22" s="9"/>
      <c r="I22" s="9"/>
      <c r="J22" s="9"/>
      <c r="P22" s="9"/>
    </row>
    <row r="23" spans="1:16" s="9" customFormat="1" ht="14.25" x14ac:dyDescent="0.2"/>
    <row r="24" spans="1:16" s="9" customFormat="1" ht="16.5" x14ac:dyDescent="0.25">
      <c r="B24" s="31" t="s">
        <v>20</v>
      </c>
      <c r="C24" s="34"/>
      <c r="D24" s="99" t="s">
        <v>35</v>
      </c>
      <c r="E24" s="99"/>
      <c r="F24" s="99"/>
      <c r="G24" s="99"/>
      <c r="H24" s="38"/>
      <c r="J24" s="3"/>
      <c r="P24" s="3"/>
    </row>
    <row r="25" spans="1:16" x14ac:dyDescent="0.25">
      <c r="D25" s="94" t="s">
        <v>0</v>
      </c>
      <c r="E25" s="94"/>
      <c r="F25" s="94"/>
      <c r="G25" s="94"/>
    </row>
  </sheetData>
  <mergeCells count="5">
    <mergeCell ref="D25:G25"/>
    <mergeCell ref="E1:G1"/>
    <mergeCell ref="E2:G2"/>
    <mergeCell ref="A4:G4"/>
    <mergeCell ref="D24:G2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G5" sqref="G5"/>
    </sheetView>
  </sheetViews>
  <sheetFormatPr defaultColWidth="9.125" defaultRowHeight="15" x14ac:dyDescent="0.25"/>
  <cols>
    <col min="1" max="1" width="4.25" style="3" customWidth="1"/>
    <col min="2" max="2" width="20" style="3" customWidth="1"/>
    <col min="3" max="3" width="14.375" style="3" customWidth="1"/>
    <col min="4" max="4" width="16" style="3" customWidth="1"/>
    <col min="5" max="5" width="14.375" style="3" customWidth="1"/>
    <col min="6" max="6" width="12.375" style="3" customWidth="1"/>
    <col min="7" max="7" width="16" style="3" customWidth="1"/>
    <col min="8" max="8" width="16.625" style="3" customWidth="1"/>
    <col min="9" max="9" width="9.5" style="3" customWidth="1"/>
    <col min="10" max="10" width="12" style="3" customWidth="1"/>
    <col min="11" max="11" width="9.375" style="3" bestFit="1" customWidth="1"/>
    <col min="12" max="12" width="9" style="3" customWidth="1"/>
    <col min="13" max="13" width="13.25" style="3" customWidth="1"/>
    <col min="14" max="14" width="13" style="3" customWidth="1"/>
    <col min="15" max="15" width="12.375" style="3" customWidth="1"/>
    <col min="16" max="16" width="10.5" style="3" customWidth="1"/>
    <col min="17" max="16384" width="9.125" style="3"/>
  </cols>
  <sheetData>
    <row r="1" spans="1:14" x14ac:dyDescent="0.25">
      <c r="A1" s="34" t="s">
        <v>25</v>
      </c>
      <c r="B1" s="34"/>
      <c r="C1" s="34"/>
      <c r="D1" s="34"/>
      <c r="E1" s="94" t="s">
        <v>1</v>
      </c>
      <c r="F1" s="94"/>
      <c r="G1" s="94"/>
      <c r="H1" s="94"/>
      <c r="I1" s="2"/>
    </row>
    <row r="2" spans="1:14" x14ac:dyDescent="0.25">
      <c r="A2" s="2"/>
      <c r="B2" s="2"/>
      <c r="C2" s="2"/>
      <c r="D2" s="2"/>
      <c r="E2" s="94" t="s">
        <v>2</v>
      </c>
      <c r="F2" s="94"/>
      <c r="G2" s="94"/>
      <c r="H2" s="94"/>
      <c r="I2" s="2"/>
    </row>
    <row r="4" spans="1:14" x14ac:dyDescent="0.25">
      <c r="A4" s="94" t="s">
        <v>39</v>
      </c>
      <c r="B4" s="94"/>
      <c r="C4" s="94"/>
      <c r="D4" s="94"/>
      <c r="E4" s="94"/>
      <c r="F4" s="94"/>
      <c r="G4" s="94"/>
      <c r="H4" s="94"/>
      <c r="I4" s="34"/>
      <c r="J4" s="34"/>
      <c r="K4" s="34"/>
      <c r="L4" s="34"/>
      <c r="M4" s="34"/>
      <c r="N4" s="34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6" customFormat="1" ht="59.25" customHeight="1" x14ac:dyDescent="0.2">
      <c r="A6" s="4" t="s">
        <v>3</v>
      </c>
      <c r="B6" s="4" t="s">
        <v>26</v>
      </c>
      <c r="C6" s="26" t="s">
        <v>24</v>
      </c>
      <c r="D6" s="26" t="s">
        <v>31</v>
      </c>
      <c r="E6" s="26" t="s">
        <v>30</v>
      </c>
      <c r="F6" s="26" t="s">
        <v>32</v>
      </c>
      <c r="G6" s="26" t="s">
        <v>33</v>
      </c>
      <c r="H6" s="26" t="s">
        <v>29</v>
      </c>
    </row>
    <row r="7" spans="1:14" ht="15.75" x14ac:dyDescent="0.25">
      <c r="A7" s="7"/>
      <c r="B7" s="7"/>
      <c r="C7" s="10"/>
      <c r="D7" s="10"/>
      <c r="E7" s="10"/>
      <c r="F7" s="45">
        <f>E7*D7</f>
        <v>0</v>
      </c>
      <c r="G7" s="45"/>
      <c r="H7" s="45">
        <f>G7+F7</f>
        <v>0</v>
      </c>
    </row>
    <row r="8" spans="1:14" ht="15.75" x14ac:dyDescent="0.25">
      <c r="A8" s="7"/>
      <c r="B8" s="7"/>
      <c r="C8" s="7"/>
      <c r="D8" s="7"/>
      <c r="E8" s="7"/>
      <c r="F8" s="45">
        <f t="shared" ref="F8:F22" si="0">E8*D8</f>
        <v>0</v>
      </c>
      <c r="G8" s="45"/>
      <c r="H8" s="45">
        <f t="shared" ref="H8:H22" si="1">G8+F8</f>
        <v>0</v>
      </c>
    </row>
    <row r="9" spans="1:14" ht="15.75" x14ac:dyDescent="0.25">
      <c r="A9" s="7"/>
      <c r="B9" s="7"/>
      <c r="C9" s="7"/>
      <c r="D9" s="7"/>
      <c r="E9" s="7"/>
      <c r="F9" s="45">
        <f t="shared" si="0"/>
        <v>0</v>
      </c>
      <c r="G9" s="45"/>
      <c r="H9" s="45">
        <f t="shared" si="1"/>
        <v>0</v>
      </c>
    </row>
    <row r="10" spans="1:14" ht="15.75" x14ac:dyDescent="0.25">
      <c r="A10" s="7"/>
      <c r="B10" s="7"/>
      <c r="C10" s="7"/>
      <c r="D10" s="7"/>
      <c r="E10" s="7"/>
      <c r="F10" s="45">
        <f t="shared" si="0"/>
        <v>0</v>
      </c>
      <c r="G10" s="45"/>
      <c r="H10" s="45">
        <f t="shared" si="1"/>
        <v>0</v>
      </c>
    </row>
    <row r="11" spans="1:14" ht="15.75" x14ac:dyDescent="0.25">
      <c r="A11" s="7"/>
      <c r="B11" s="7"/>
      <c r="C11" s="7"/>
      <c r="D11" s="7"/>
      <c r="E11" s="7"/>
      <c r="F11" s="45">
        <f t="shared" si="0"/>
        <v>0</v>
      </c>
      <c r="G11" s="45"/>
      <c r="H11" s="45">
        <f t="shared" si="1"/>
        <v>0</v>
      </c>
    </row>
    <row r="12" spans="1:14" ht="15.75" x14ac:dyDescent="0.25">
      <c r="A12" s="7"/>
      <c r="B12" s="7"/>
      <c r="C12" s="7"/>
      <c r="D12" s="7"/>
      <c r="E12" s="7"/>
      <c r="F12" s="45">
        <f t="shared" si="0"/>
        <v>0</v>
      </c>
      <c r="G12" s="45"/>
      <c r="H12" s="45">
        <f t="shared" si="1"/>
        <v>0</v>
      </c>
    </row>
    <row r="13" spans="1:14" ht="15.75" x14ac:dyDescent="0.25">
      <c r="A13" s="7"/>
      <c r="B13" s="7"/>
      <c r="C13" s="7"/>
      <c r="D13" s="7"/>
      <c r="E13" s="7"/>
      <c r="F13" s="45">
        <f t="shared" si="0"/>
        <v>0</v>
      </c>
      <c r="G13" s="45"/>
      <c r="H13" s="45">
        <f t="shared" si="1"/>
        <v>0</v>
      </c>
    </row>
    <row r="14" spans="1:14" ht="15.75" x14ac:dyDescent="0.25">
      <c r="A14" s="7"/>
      <c r="B14" s="7"/>
      <c r="C14" s="7"/>
      <c r="D14" s="7"/>
      <c r="E14" s="7"/>
      <c r="F14" s="45">
        <f t="shared" si="0"/>
        <v>0</v>
      </c>
      <c r="G14" s="45"/>
      <c r="H14" s="45">
        <f t="shared" si="1"/>
        <v>0</v>
      </c>
    </row>
    <row r="15" spans="1:14" ht="15.75" x14ac:dyDescent="0.25">
      <c r="A15" s="7"/>
      <c r="B15" s="7"/>
      <c r="C15" s="7"/>
      <c r="D15" s="7"/>
      <c r="E15" s="7"/>
      <c r="F15" s="45">
        <f t="shared" si="0"/>
        <v>0</v>
      </c>
      <c r="G15" s="45"/>
      <c r="H15" s="45">
        <f t="shared" si="1"/>
        <v>0</v>
      </c>
    </row>
    <row r="16" spans="1:14" ht="15.75" x14ac:dyDescent="0.25">
      <c r="A16" s="8"/>
      <c r="B16" s="7"/>
      <c r="C16" s="7"/>
      <c r="D16" s="7"/>
      <c r="E16" s="7"/>
      <c r="F16" s="45">
        <f t="shared" si="0"/>
        <v>0</v>
      </c>
      <c r="G16" s="45"/>
      <c r="H16" s="45">
        <f t="shared" si="1"/>
        <v>0</v>
      </c>
    </row>
    <row r="17" spans="1:18" ht="15.75" x14ac:dyDescent="0.25">
      <c r="A17" s="7"/>
      <c r="B17" s="7"/>
      <c r="C17" s="7"/>
      <c r="D17" s="7"/>
      <c r="E17" s="7"/>
      <c r="F17" s="45">
        <f t="shared" si="0"/>
        <v>0</v>
      </c>
      <c r="G17" s="45"/>
      <c r="H17" s="45">
        <f t="shared" si="1"/>
        <v>0</v>
      </c>
    </row>
    <row r="18" spans="1:18" ht="15.75" x14ac:dyDescent="0.25">
      <c r="A18" s="7"/>
      <c r="B18" s="7"/>
      <c r="C18" s="7"/>
      <c r="D18" s="7"/>
      <c r="E18" s="7"/>
      <c r="F18" s="45">
        <f t="shared" si="0"/>
        <v>0</v>
      </c>
      <c r="G18" s="45"/>
      <c r="H18" s="45">
        <f t="shared" si="1"/>
        <v>0</v>
      </c>
    </row>
    <row r="19" spans="1:18" ht="15.75" x14ac:dyDescent="0.25">
      <c r="A19" s="7"/>
      <c r="B19" s="7"/>
      <c r="C19" s="7"/>
      <c r="D19" s="7"/>
      <c r="E19" s="7"/>
      <c r="F19" s="45">
        <f t="shared" si="0"/>
        <v>0</v>
      </c>
      <c r="G19" s="45"/>
      <c r="H19" s="45">
        <f t="shared" si="1"/>
        <v>0</v>
      </c>
    </row>
    <row r="20" spans="1:18" ht="15.75" x14ac:dyDescent="0.25">
      <c r="A20" s="7"/>
      <c r="B20" s="7"/>
      <c r="C20" s="7"/>
      <c r="D20" s="7"/>
      <c r="E20" s="7"/>
      <c r="F20" s="45">
        <f t="shared" si="0"/>
        <v>0</v>
      </c>
      <c r="G20" s="45"/>
      <c r="H20" s="45">
        <f t="shared" si="1"/>
        <v>0</v>
      </c>
    </row>
    <row r="21" spans="1:18" ht="15.75" x14ac:dyDescent="0.25">
      <c r="A21" s="7"/>
      <c r="B21" s="7"/>
      <c r="C21" s="7"/>
      <c r="D21" s="7"/>
      <c r="E21" s="7"/>
      <c r="F21" s="45">
        <f t="shared" si="0"/>
        <v>0</v>
      </c>
      <c r="G21" s="45"/>
      <c r="H21" s="45">
        <f t="shared" si="1"/>
        <v>0</v>
      </c>
    </row>
    <row r="22" spans="1:18" ht="15.75" x14ac:dyDescent="0.25">
      <c r="A22" s="7"/>
      <c r="B22" s="7"/>
      <c r="C22" s="7"/>
      <c r="D22" s="7"/>
      <c r="E22" s="7"/>
      <c r="F22" s="45">
        <f t="shared" si="0"/>
        <v>0</v>
      </c>
      <c r="G22" s="45"/>
      <c r="H22" s="45">
        <f t="shared" si="1"/>
        <v>0</v>
      </c>
      <c r="I22" s="9"/>
      <c r="J22" s="9"/>
      <c r="K22" s="9"/>
      <c r="L22" s="9"/>
      <c r="R22" s="9"/>
    </row>
    <row r="23" spans="1:18" s="9" customFormat="1" ht="14.25" x14ac:dyDescent="0.2"/>
    <row r="24" spans="1:18" s="9" customFormat="1" ht="16.5" x14ac:dyDescent="0.25">
      <c r="B24" s="31" t="s">
        <v>20</v>
      </c>
      <c r="C24" s="34"/>
      <c r="D24" s="99" t="s">
        <v>35</v>
      </c>
      <c r="E24" s="99"/>
      <c r="F24" s="99"/>
      <c r="G24" s="99"/>
      <c r="H24" s="99"/>
      <c r="I24" s="38"/>
      <c r="J24" s="38"/>
      <c r="L24" s="3"/>
      <c r="R24" s="3"/>
    </row>
    <row r="25" spans="1:18" x14ac:dyDescent="0.25">
      <c r="D25" s="94" t="s">
        <v>0</v>
      </c>
      <c r="E25" s="94"/>
      <c r="F25" s="94"/>
      <c r="G25" s="94"/>
      <c r="H25" s="94"/>
      <c r="J25" s="2"/>
    </row>
  </sheetData>
  <mergeCells count="5">
    <mergeCell ref="D25:H25"/>
    <mergeCell ref="E1:H1"/>
    <mergeCell ref="E2:H2"/>
    <mergeCell ref="A4:H4"/>
    <mergeCell ref="D24:H2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D11" sqref="D11"/>
    </sheetView>
  </sheetViews>
  <sheetFormatPr defaultColWidth="9.125" defaultRowHeight="15" x14ac:dyDescent="0.25"/>
  <cols>
    <col min="1" max="1" width="4.25" style="3" customWidth="1"/>
    <col min="2" max="2" width="20" style="3" customWidth="1"/>
    <col min="3" max="3" width="18.75" style="3" customWidth="1"/>
    <col min="4" max="4" width="19.5" style="3" customWidth="1"/>
    <col min="5" max="5" width="19.25" style="3" customWidth="1"/>
    <col min="6" max="6" width="16.125" style="3" customWidth="1"/>
    <col min="7" max="7" width="19.625" style="3" customWidth="1"/>
    <col min="8" max="8" width="9.5" style="3" customWidth="1"/>
    <col min="9" max="9" width="9.375" style="3" bestFit="1" customWidth="1"/>
    <col min="10" max="10" width="9" style="3" customWidth="1"/>
    <col min="11" max="11" width="13.25" style="3" customWidth="1"/>
    <col min="12" max="12" width="13" style="3" customWidth="1"/>
    <col min="13" max="13" width="12.375" style="3" customWidth="1"/>
    <col min="14" max="14" width="10.5" style="3" customWidth="1"/>
    <col min="15" max="16384" width="9.125" style="3"/>
  </cols>
  <sheetData>
    <row r="1" spans="1:12" x14ac:dyDescent="0.25">
      <c r="A1" s="34" t="s">
        <v>25</v>
      </c>
      <c r="B1" s="34"/>
      <c r="C1" s="34"/>
      <c r="D1" s="34"/>
      <c r="E1" s="94" t="s">
        <v>1</v>
      </c>
      <c r="F1" s="94"/>
      <c r="G1" s="94"/>
      <c r="H1" s="2"/>
    </row>
    <row r="2" spans="1:12" x14ac:dyDescent="0.25">
      <c r="A2" s="2"/>
      <c r="B2" s="2"/>
      <c r="C2" s="2"/>
      <c r="D2" s="2"/>
      <c r="E2" s="94" t="s">
        <v>2</v>
      </c>
      <c r="F2" s="94"/>
      <c r="G2" s="94"/>
      <c r="H2" s="2"/>
    </row>
    <row r="4" spans="1:12" x14ac:dyDescent="0.25">
      <c r="A4" s="94" t="s">
        <v>40</v>
      </c>
      <c r="B4" s="94"/>
      <c r="C4" s="94"/>
      <c r="D4" s="94"/>
      <c r="E4" s="94"/>
      <c r="F4" s="94"/>
      <c r="G4" s="94"/>
      <c r="H4" s="34"/>
      <c r="I4" s="34"/>
      <c r="J4" s="34"/>
      <c r="K4" s="34"/>
      <c r="L4" s="34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6" customFormat="1" ht="72" customHeight="1" x14ac:dyDescent="0.2">
      <c r="A6" s="4" t="s">
        <v>3</v>
      </c>
      <c r="B6" s="4" t="s">
        <v>26</v>
      </c>
      <c r="C6" s="26" t="s">
        <v>5</v>
      </c>
      <c r="D6" s="26" t="s">
        <v>41</v>
      </c>
      <c r="E6" s="26" t="s">
        <v>30</v>
      </c>
      <c r="F6" s="26" t="s">
        <v>28</v>
      </c>
      <c r="G6" s="26" t="s">
        <v>12</v>
      </c>
    </row>
    <row r="7" spans="1:12" ht="15.75" x14ac:dyDescent="0.25">
      <c r="A7" s="7"/>
      <c r="B7" s="7"/>
      <c r="C7" s="10"/>
      <c r="D7" s="10"/>
      <c r="E7" s="10"/>
      <c r="F7" s="45"/>
      <c r="G7" s="45"/>
    </row>
    <row r="8" spans="1:12" ht="15.75" x14ac:dyDescent="0.25">
      <c r="A8" s="7"/>
      <c r="B8" s="7"/>
      <c r="C8" s="7"/>
      <c r="D8" s="7"/>
      <c r="E8" s="7"/>
      <c r="F8" s="45"/>
      <c r="G8" s="45"/>
    </row>
    <row r="9" spans="1:12" ht="15.75" x14ac:dyDescent="0.25">
      <c r="A9" s="7"/>
      <c r="B9" s="7"/>
      <c r="C9" s="7"/>
      <c r="D9" s="7"/>
      <c r="E9" s="7"/>
      <c r="F9" s="45"/>
      <c r="G9" s="45"/>
    </row>
    <row r="10" spans="1:12" ht="15.75" x14ac:dyDescent="0.25">
      <c r="A10" s="7"/>
      <c r="B10" s="7"/>
      <c r="C10" s="7"/>
      <c r="D10" s="7"/>
      <c r="E10" s="7"/>
      <c r="F10" s="45"/>
      <c r="G10" s="45"/>
    </row>
    <row r="11" spans="1:12" ht="15.75" x14ac:dyDescent="0.25">
      <c r="A11" s="7"/>
      <c r="B11" s="7"/>
      <c r="C11" s="7"/>
      <c r="D11" s="7"/>
      <c r="E11" s="7"/>
      <c r="F11" s="45"/>
      <c r="G11" s="45"/>
    </row>
    <row r="12" spans="1:12" ht="15.75" x14ac:dyDescent="0.25">
      <c r="A12" s="7"/>
      <c r="B12" s="7"/>
      <c r="C12" s="7"/>
      <c r="D12" s="7"/>
      <c r="E12" s="7"/>
      <c r="F12" s="45"/>
      <c r="G12" s="45"/>
    </row>
    <row r="13" spans="1:12" ht="15.75" x14ac:dyDescent="0.25">
      <c r="A13" s="7"/>
      <c r="B13" s="7"/>
      <c r="C13" s="7"/>
      <c r="D13" s="7"/>
      <c r="E13" s="7"/>
      <c r="F13" s="45"/>
      <c r="G13" s="45"/>
    </row>
    <row r="14" spans="1:12" ht="15.75" x14ac:dyDescent="0.25">
      <c r="A14" s="7"/>
      <c r="B14" s="7"/>
      <c r="C14" s="7"/>
      <c r="D14" s="7"/>
      <c r="E14" s="7"/>
      <c r="F14" s="45"/>
      <c r="G14" s="45"/>
    </row>
    <row r="15" spans="1:12" ht="15.75" x14ac:dyDescent="0.25">
      <c r="A15" s="7"/>
      <c r="B15" s="7"/>
      <c r="C15" s="7"/>
      <c r="D15" s="7"/>
      <c r="E15" s="7"/>
      <c r="F15" s="45"/>
      <c r="G15" s="45"/>
    </row>
    <row r="16" spans="1:12" ht="15.75" x14ac:dyDescent="0.25">
      <c r="A16" s="8"/>
      <c r="B16" s="7"/>
      <c r="C16" s="7"/>
      <c r="D16" s="7"/>
      <c r="E16" s="7"/>
      <c r="F16" s="45"/>
      <c r="G16" s="45"/>
    </row>
    <row r="17" spans="1:16" ht="15.75" x14ac:dyDescent="0.25">
      <c r="A17" s="7"/>
      <c r="B17" s="7"/>
      <c r="C17" s="7"/>
      <c r="D17" s="7"/>
      <c r="E17" s="7"/>
      <c r="F17" s="45"/>
      <c r="G17" s="45"/>
    </row>
    <row r="18" spans="1:16" ht="15.75" x14ac:dyDescent="0.25">
      <c r="A18" s="7"/>
      <c r="B18" s="7"/>
      <c r="C18" s="7"/>
      <c r="D18" s="7"/>
      <c r="E18" s="7"/>
      <c r="F18" s="45"/>
      <c r="G18" s="45"/>
    </row>
    <row r="19" spans="1:16" ht="15.75" x14ac:dyDescent="0.25">
      <c r="A19" s="7"/>
      <c r="B19" s="7"/>
      <c r="C19" s="7"/>
      <c r="D19" s="7"/>
      <c r="E19" s="7"/>
      <c r="F19" s="45"/>
      <c r="G19" s="45"/>
    </row>
    <row r="20" spans="1:16" ht="15.75" x14ac:dyDescent="0.25">
      <c r="A20" s="7"/>
      <c r="B20" s="7"/>
      <c r="C20" s="7"/>
      <c r="D20" s="7"/>
      <c r="E20" s="7"/>
      <c r="F20" s="45"/>
      <c r="G20" s="45"/>
    </row>
    <row r="21" spans="1:16" ht="15.75" x14ac:dyDescent="0.25">
      <c r="A21" s="7"/>
      <c r="B21" s="7"/>
      <c r="C21" s="7"/>
      <c r="D21" s="7"/>
      <c r="E21" s="7"/>
      <c r="F21" s="45"/>
      <c r="G21" s="45"/>
    </row>
    <row r="22" spans="1:16" ht="15.75" x14ac:dyDescent="0.25">
      <c r="A22" s="7"/>
      <c r="B22" s="7"/>
      <c r="C22" s="7"/>
      <c r="D22" s="7"/>
      <c r="E22" s="7"/>
      <c r="F22" s="45"/>
      <c r="G22" s="45"/>
      <c r="H22" s="9"/>
      <c r="I22" s="9"/>
      <c r="J22" s="9"/>
      <c r="P22" s="9"/>
    </row>
    <row r="23" spans="1:16" s="9" customFormat="1" ht="14.25" x14ac:dyDescent="0.2"/>
    <row r="24" spans="1:16" s="9" customFormat="1" ht="16.5" x14ac:dyDescent="0.25">
      <c r="B24" s="31" t="s">
        <v>20</v>
      </c>
      <c r="C24" s="34"/>
      <c r="D24" s="99" t="s">
        <v>35</v>
      </c>
      <c r="E24" s="99"/>
      <c r="F24" s="99"/>
      <c r="G24" s="99"/>
      <c r="H24" s="38"/>
      <c r="J24" s="3"/>
      <c r="P24" s="3"/>
    </row>
    <row r="25" spans="1:16" x14ac:dyDescent="0.25">
      <c r="D25" s="94" t="s">
        <v>0</v>
      </c>
      <c r="E25" s="94"/>
      <c r="F25" s="94"/>
      <c r="G25" s="94"/>
    </row>
  </sheetData>
  <mergeCells count="5">
    <mergeCell ref="E1:G1"/>
    <mergeCell ref="E2:G2"/>
    <mergeCell ref="A4:G4"/>
    <mergeCell ref="D24:G24"/>
    <mergeCell ref="D25:G2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Mien giam hoc phi</vt:lpstr>
      <vt:lpstr>Hoc tro tien an, nha o</vt:lpstr>
      <vt:lpstr>Ho tro chi phi hoc tap</vt:lpstr>
      <vt:lpstr>QUY HOI</vt:lpstr>
      <vt:lpstr>Ho tro hoc sinh khuyet tat </vt:lpstr>
      <vt:lpstr>QD 66</vt:lpstr>
      <vt:lpstr>QD 53</vt:lpstr>
      <vt:lpstr>ND 57</vt:lpstr>
      <vt:lpstr>'Ho tro hoc sinh khuyet tat '!loai_1_name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2018-08-30T04:27:29Z</cp:lastPrinted>
  <dcterms:created xsi:type="dcterms:W3CDTF">2016-09-30T07:39:55Z</dcterms:created>
  <dcterms:modified xsi:type="dcterms:W3CDTF">2018-09-21T03:42:07Z</dcterms:modified>
</cp:coreProperties>
</file>